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filterPrivacy="1" defaultThemeVersion="124226"/>
  <xr:revisionPtr revIDLastSave="0" documentId="13_ncr:1_{6C4875FE-EFF4-4728-87A8-D980258ACDE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A 2.1 a" sheetId="18" r:id="rId1"/>
  </sheets>
  <definedNames>
    <definedName name="_xlnm._FilterDatabase" localSheetId="0" hidden="1">'ANEXA 2.1 a'!#REF!</definedName>
    <definedName name="_xlnm.Print_Titles" localSheetId="0">'ANEXA 2.1 a'!$6:$8</definedName>
  </definedNames>
  <calcPr calcId="191029"/>
</workbook>
</file>

<file path=xl/calcChain.xml><?xml version="1.0" encoding="utf-8"?>
<calcChain xmlns="http://schemas.openxmlformats.org/spreadsheetml/2006/main">
  <c r="R117" i="18" l="1"/>
  <c r="R113" i="18"/>
  <c r="R114" i="18"/>
  <c r="R115" i="18"/>
  <c r="R116" i="18"/>
  <c r="Q110" i="18"/>
  <c r="R110" i="18" s="1"/>
  <c r="Q111" i="18"/>
  <c r="R111" i="18" s="1"/>
  <c r="Q112" i="18"/>
  <c r="R112" i="18" s="1"/>
  <c r="Q109" i="18"/>
  <c r="R109" i="18" s="1"/>
  <c r="Q90" i="18"/>
  <c r="R90" i="18" s="1"/>
  <c r="Q91" i="18"/>
  <c r="R91" i="18" s="1"/>
  <c r="Q92" i="18"/>
  <c r="R92" i="18" s="1"/>
  <c r="Q93" i="18"/>
  <c r="R93" i="18" s="1"/>
  <c r="Q94" i="18"/>
  <c r="R94" i="18" s="1"/>
  <c r="Q95" i="18"/>
  <c r="R95" i="18" s="1"/>
  <c r="Q96" i="18"/>
  <c r="R96" i="18" s="1"/>
  <c r="Q97" i="18"/>
  <c r="R97" i="18" s="1"/>
  <c r="Q98" i="18"/>
  <c r="R98" i="18" s="1"/>
  <c r="Q99" i="18"/>
  <c r="R99" i="18" s="1"/>
  <c r="Q100" i="18"/>
  <c r="R100" i="18" s="1"/>
  <c r="Q101" i="18"/>
  <c r="R101" i="18" s="1"/>
  <c r="Q102" i="18"/>
  <c r="R102" i="18" s="1"/>
  <c r="Q103" i="18"/>
  <c r="R103" i="18" s="1"/>
  <c r="Q104" i="18"/>
  <c r="R104" i="18" s="1"/>
  <c r="Q105" i="18"/>
  <c r="R105" i="18" s="1"/>
  <c r="Q106" i="18"/>
  <c r="R106" i="18" s="1"/>
  <c r="Q107" i="18"/>
  <c r="R107" i="18" s="1"/>
  <c r="Q108" i="18"/>
  <c r="R108" i="18" s="1"/>
  <c r="Q89" i="18"/>
  <c r="R89" i="18" s="1"/>
  <c r="Q50" i="18"/>
  <c r="R50" i="18" s="1"/>
  <c r="Q51" i="18"/>
  <c r="R51" i="18" s="1"/>
  <c r="Q52" i="18"/>
  <c r="R52" i="18" s="1"/>
  <c r="Q53" i="18"/>
  <c r="R53" i="18" s="1"/>
  <c r="Q54" i="18"/>
  <c r="R54" i="18" s="1"/>
  <c r="Q55" i="18"/>
  <c r="R55" i="18" s="1"/>
  <c r="Q56" i="18"/>
  <c r="R56" i="18" s="1"/>
  <c r="Q57" i="18"/>
  <c r="R57" i="18" s="1"/>
  <c r="Q58" i="18"/>
  <c r="R58" i="18" s="1"/>
  <c r="Q59" i="18"/>
  <c r="R59" i="18" s="1"/>
  <c r="Q60" i="18"/>
  <c r="R60" i="18" s="1"/>
  <c r="Q61" i="18"/>
  <c r="R61" i="18" s="1"/>
  <c r="Q62" i="18"/>
  <c r="R62" i="18" s="1"/>
  <c r="Q63" i="18"/>
  <c r="R63" i="18" s="1"/>
  <c r="Q64" i="18"/>
  <c r="R64" i="18" s="1"/>
  <c r="Q65" i="18"/>
  <c r="R65" i="18" s="1"/>
  <c r="Q66" i="18"/>
  <c r="R66" i="18" s="1"/>
  <c r="Q67" i="18"/>
  <c r="R67" i="18" s="1"/>
  <c r="Q68" i="18"/>
  <c r="R68" i="18" s="1"/>
  <c r="Q69" i="18"/>
  <c r="R69" i="18" s="1"/>
  <c r="Q70" i="18"/>
  <c r="R70" i="18" s="1"/>
  <c r="Q71" i="18"/>
  <c r="R71" i="18" s="1"/>
  <c r="Q72" i="18"/>
  <c r="R72" i="18" s="1"/>
  <c r="Q73" i="18"/>
  <c r="R73" i="18" s="1"/>
  <c r="Q74" i="18"/>
  <c r="R74" i="18" s="1"/>
  <c r="Q75" i="18"/>
  <c r="R75" i="18" s="1"/>
  <c r="Q76" i="18"/>
  <c r="R76" i="18" s="1"/>
  <c r="Q77" i="18"/>
  <c r="R77" i="18" s="1"/>
  <c r="Q78" i="18"/>
  <c r="R78" i="18" s="1"/>
  <c r="Q79" i="18"/>
  <c r="R79" i="18" s="1"/>
  <c r="Q80" i="18"/>
  <c r="R80" i="18" s="1"/>
  <c r="Q81" i="18"/>
  <c r="R81" i="18" s="1"/>
  <c r="Q82" i="18"/>
  <c r="R82" i="18" s="1"/>
  <c r="Q83" i="18"/>
  <c r="R83" i="18" s="1"/>
  <c r="Q84" i="18"/>
  <c r="R84" i="18" s="1"/>
  <c r="Q85" i="18"/>
  <c r="R85" i="18" s="1"/>
  <c r="Q86" i="18"/>
  <c r="R86" i="18" s="1"/>
  <c r="Q87" i="18"/>
  <c r="R87" i="18" s="1"/>
  <c r="Q88" i="18"/>
  <c r="R88" i="18" s="1"/>
  <c r="Q49" i="18"/>
  <c r="R49" i="18" s="1"/>
  <c r="Q11" i="18"/>
  <c r="R11" i="18" s="1"/>
  <c r="Q12" i="18"/>
  <c r="R12" i="18" s="1"/>
  <c r="Q13" i="18"/>
  <c r="R13" i="18" s="1"/>
  <c r="Q14" i="18"/>
  <c r="R14" i="18" s="1"/>
  <c r="Q15" i="18"/>
  <c r="R15" i="18" s="1"/>
  <c r="Q16" i="18"/>
  <c r="R16" i="18" s="1"/>
  <c r="Q17" i="18"/>
  <c r="R17" i="18" s="1"/>
  <c r="Q18" i="18"/>
  <c r="R18" i="18" s="1"/>
  <c r="Q19" i="18"/>
  <c r="R19" i="18" s="1"/>
  <c r="Q20" i="18"/>
  <c r="R20" i="18" s="1"/>
  <c r="Q21" i="18"/>
  <c r="R21" i="18" s="1"/>
  <c r="Q22" i="18"/>
  <c r="R22" i="18" s="1"/>
  <c r="Q23" i="18"/>
  <c r="R23" i="18" s="1"/>
  <c r="Q24" i="18"/>
  <c r="R24" i="18" s="1"/>
  <c r="Q25" i="18"/>
  <c r="R25" i="18" s="1"/>
  <c r="Q26" i="18"/>
  <c r="R26" i="18" s="1"/>
  <c r="Q27" i="18"/>
  <c r="R27" i="18" s="1"/>
  <c r="Q28" i="18"/>
  <c r="R28" i="18" s="1"/>
  <c r="Q29" i="18"/>
  <c r="R29" i="18" s="1"/>
  <c r="Q30" i="18"/>
  <c r="R30" i="18" s="1"/>
  <c r="Q31" i="18"/>
  <c r="R31" i="18" s="1"/>
  <c r="Q32" i="18"/>
  <c r="R32" i="18" s="1"/>
  <c r="Q33" i="18"/>
  <c r="R33" i="18" s="1"/>
  <c r="Q34" i="18"/>
  <c r="R34" i="18" s="1"/>
  <c r="Q35" i="18"/>
  <c r="R35" i="18" s="1"/>
  <c r="Q36" i="18"/>
  <c r="R36" i="18" s="1"/>
  <c r="Q37" i="18"/>
  <c r="R37" i="18" s="1"/>
  <c r="Q38" i="18"/>
  <c r="R38" i="18" s="1"/>
  <c r="Q39" i="18"/>
  <c r="R39" i="18" s="1"/>
  <c r="Q40" i="18"/>
  <c r="R40" i="18" s="1"/>
  <c r="Q41" i="18"/>
  <c r="R41" i="18" s="1"/>
  <c r="Q42" i="18"/>
  <c r="R42" i="18" s="1"/>
  <c r="Q43" i="18"/>
  <c r="R43" i="18" s="1"/>
  <c r="Q44" i="18"/>
  <c r="R44" i="18" s="1"/>
  <c r="Q45" i="18"/>
  <c r="R45" i="18" s="1"/>
  <c r="Q46" i="18"/>
  <c r="R46" i="18" s="1"/>
  <c r="Q47" i="18"/>
  <c r="R47" i="18" s="1"/>
  <c r="Q48" i="18"/>
  <c r="R48" i="18" s="1"/>
  <c r="Q10" i="18"/>
  <c r="R10" i="18" s="1"/>
  <c r="Q9" i="18"/>
  <c r="R9" i="18" l="1"/>
  <c r="R118" i="18" s="1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</calcChain>
</file>

<file path=xl/sharedStrings.xml><?xml version="1.0" encoding="utf-8"?>
<sst xmlns="http://schemas.openxmlformats.org/spreadsheetml/2006/main" count="1047" uniqueCount="246">
  <si>
    <t>Cod clasif.</t>
  </si>
  <si>
    <t>Denumirea bunului</t>
  </si>
  <si>
    <t>Elemente de identificare</t>
  </si>
  <si>
    <t>Denumire act proprietate sau alte acte doveditoare</t>
  </si>
  <si>
    <t>Situatia juridica</t>
  </si>
  <si>
    <t>Încheiere de intabulare</t>
  </si>
  <si>
    <t>Elemente de identificare descriptive</t>
  </si>
  <si>
    <t>Adresa</t>
  </si>
  <si>
    <t>Tip artera</t>
  </si>
  <si>
    <t>Denumire</t>
  </si>
  <si>
    <t>Nr. Postal</t>
  </si>
  <si>
    <t>Nr./data</t>
  </si>
  <si>
    <t>Emitent</t>
  </si>
  <si>
    <t>Nr. inv. Adm</t>
  </si>
  <si>
    <t xml:space="preserve">Nr. inv. </t>
  </si>
  <si>
    <t>Anul dobândirii/ dării în folosinţă</t>
  </si>
  <si>
    <t>Tip act/Factură</t>
  </si>
  <si>
    <t>Nr Carte Func./CI auto</t>
  </si>
  <si>
    <t>QP-2268-0322-060-121-EES—VER.312</t>
  </si>
  <si>
    <t>QP-2269-0322-060-121-EES—VER.312</t>
  </si>
  <si>
    <t>QP-2270-0322-060-121-EES—VER.312</t>
  </si>
  <si>
    <t>QP-2271-0322-060-121-EES—VER.312</t>
  </si>
  <si>
    <t>QP-2272-0322-060-121-EES—VER.312</t>
  </si>
  <si>
    <t>QP-2273-0322-060-121-EES—VER.312</t>
  </si>
  <si>
    <t>QP-2274-0322-060-121-EES—VER.312</t>
  </si>
  <si>
    <t>QP-2275-0322-060-121-EES—VER.312</t>
  </si>
  <si>
    <t>QP-2276-0322-060-121-EES—VER.312</t>
  </si>
  <si>
    <t>QP-2277-0322-060-121-EES—VER.312</t>
  </si>
  <si>
    <t>QP-2278-0322-060-121-EES—VER.312</t>
  </si>
  <si>
    <t>QP-2279-0322-060-121-EES—VER.312</t>
  </si>
  <si>
    <t>QP-2280-0322-060-121-EES—VER.312</t>
  </si>
  <si>
    <t>QP-2281-0322-060-121-EES—VER.312</t>
  </si>
  <si>
    <t>QP-2282-0322-060-121-EES—VER.312</t>
  </si>
  <si>
    <t>QP-2283-0322-060-121-EES—VER.312</t>
  </si>
  <si>
    <t>QP-2284-0322-060-121-EES—VER.312</t>
  </si>
  <si>
    <t>QP-2285-0322-060-121-EES—VER.312</t>
  </si>
  <si>
    <t>QP-2286-0322-060-121-EES—VER.312</t>
  </si>
  <si>
    <t>QP-2287-0322-060-121-EES—VER.312</t>
  </si>
  <si>
    <t>QP-2288-0322-060-121-EES—VER.312</t>
  </si>
  <si>
    <t>QP-2289-0322-060-121-EES—VER.312</t>
  </si>
  <si>
    <t>QP-2290-0322-060-121-EES—VER.312</t>
  </si>
  <si>
    <t>QP-2291-0322-060-121-EES—VER.312</t>
  </si>
  <si>
    <t>QP-2292-0322-060-121-EES—VER.312</t>
  </si>
  <si>
    <t>QP-2293-0322-060-121-EES—VER.312</t>
  </si>
  <si>
    <t>QP-2294-0322-060-121-EES—VER.312</t>
  </si>
  <si>
    <t>QP-2296-0322-060-121-EES—VER.312</t>
  </si>
  <si>
    <t>QP-2295-0322-060-121-EES—VER.312</t>
  </si>
  <si>
    <t>QP-2297-0322-060-121-EES—VER.312</t>
  </si>
  <si>
    <t>QP-2298-0322-060-121-EES—VER.312</t>
  </si>
  <si>
    <t>QP-2299-0322-060-121-EES—VER.312</t>
  </si>
  <si>
    <t>QP-2300-0322-060-121-EES—VER.312</t>
  </si>
  <si>
    <t>QP-2301-0322-060-121-EES—VER.312</t>
  </si>
  <si>
    <t>QP-2302-0322-060-121-EES—VER.312</t>
  </si>
  <si>
    <t>QP-2303-0322-060-121-EES—VER.312</t>
  </si>
  <si>
    <t>QP-2304-0322-060-121-EES—VER.312</t>
  </si>
  <si>
    <t>QP-2305-0322-060-121-EES—VER.312</t>
  </si>
  <si>
    <t>QP-2306-0322-060-121-EES—VER.312</t>
  </si>
  <si>
    <t>QP-2370-0622-060-121-EES—VER.312</t>
  </si>
  <si>
    <t>SUU24116ENB024747</t>
  </si>
  <si>
    <t>SUU24116ENB024748</t>
  </si>
  <si>
    <t>SUU24116ENB024752</t>
  </si>
  <si>
    <t>SUU24116ENB024755</t>
  </si>
  <si>
    <t>SUU24116ENB024756</t>
  </si>
  <si>
    <t>SUU24116ENB024758</t>
  </si>
  <si>
    <t>SUU24116ENB024765</t>
  </si>
  <si>
    <t>SUU24116ENB024767</t>
  </si>
  <si>
    <t>SUU24116ENB024770</t>
  </si>
  <si>
    <t>Costache Negri</t>
  </si>
  <si>
    <t>Parcare Bowling</t>
  </si>
  <si>
    <t>2022</t>
  </si>
  <si>
    <t>FF</t>
  </si>
  <si>
    <t>Solaris Bus &amp; Coach sp. z.o.o.</t>
  </si>
  <si>
    <t>SUU24116ENB024749</t>
  </si>
  <si>
    <t>SUU24116ENB024753</t>
  </si>
  <si>
    <t>SUU24116ENB024754</t>
  </si>
  <si>
    <t>SUU24116ENB024757</t>
  </si>
  <si>
    <t>SUU24116ENB024759</t>
  </si>
  <si>
    <t>SUU24116ENB024760</t>
  </si>
  <si>
    <t>SUU24116ENB024762</t>
  </si>
  <si>
    <t>SUU24116ENB024761</t>
  </si>
  <si>
    <t>SUU24116ENB024769</t>
  </si>
  <si>
    <t>SUU24116ENB024766</t>
  </si>
  <si>
    <t>SUU24116ENB024763</t>
  </si>
  <si>
    <t>4862365069/15.06.2022</t>
  </si>
  <si>
    <t>4862365077/15.06.2022</t>
  </si>
  <si>
    <t>4862365079/15.06.2022</t>
  </si>
  <si>
    <t>4862365079/12.06.2022</t>
  </si>
  <si>
    <t>4861012341/28.06.2022</t>
  </si>
  <si>
    <t>4861012340/28.06.2022</t>
  </si>
  <si>
    <t>4861012342/28.06.2022</t>
  </si>
  <si>
    <t>4861012343/28.06.2022</t>
  </si>
  <si>
    <t>4861012344/28.06.2022</t>
  </si>
  <si>
    <t>4861012345/28.06.2022</t>
  </si>
  <si>
    <t>4861012367/30.06.2022</t>
  </si>
  <si>
    <t>4861012368/30.06.2022</t>
  </si>
  <si>
    <t>4861012370/3006.2022</t>
  </si>
  <si>
    <t>4861012371/30.06.2022</t>
  </si>
  <si>
    <t>4861012411/20.07.2022</t>
  </si>
  <si>
    <t>4861012412/20.07.2022</t>
  </si>
  <si>
    <t>4861012414/20.07.2022</t>
  </si>
  <si>
    <t>4861012415/20.07.2022</t>
  </si>
  <si>
    <t>4861012416/20.07.2022</t>
  </si>
  <si>
    <t>4861012417/20.07.2022</t>
  </si>
  <si>
    <t>4861012420/21.07.2022</t>
  </si>
  <si>
    <t>4861012421/21.07.2022</t>
  </si>
  <si>
    <t>4861012439/25.07.2022</t>
  </si>
  <si>
    <t>4861012445/28.07.2022</t>
  </si>
  <si>
    <t>ANEXA NR.2 - INVENTARUL BUNURILOR UTILIZATE DE OPERATOR ÎN REALIZAREA SERVICIULUI DE TRANSPORT PUBLIC LOCAL DE CĂLĂTORI</t>
  </si>
  <si>
    <t xml:space="preserve">ANEXA 2.1- INVENTARUL BUNURILOR DE RETUR CE ALCĂTUIESC DOMENIUL PUBLIC ȘI PRIVAT AL UAT-URILOR MEMBRE  </t>
  </si>
  <si>
    <t>SUU24116ENB024775</t>
  </si>
  <si>
    <t xml:space="preserve"> 2.1.A.1 INVENTARUL BUNURILOR CE ALCATUIESC DOMENIUL PUBLIC AL MUNICIPIULUI PITEȘTI   
</t>
  </si>
  <si>
    <t>SUU24116ENB024750</t>
  </si>
  <si>
    <t>SUU24116ENB024764</t>
  </si>
  <si>
    <t>SUU24116ENB024768</t>
  </si>
  <si>
    <t>SUU24116ENB024771</t>
  </si>
  <si>
    <t>SUU24116ENB024772</t>
  </si>
  <si>
    <t>SUU24116ENB024773</t>
  </si>
  <si>
    <t>SUU24116ENB024774</t>
  </si>
  <si>
    <t>SUU24116ENB024776</t>
  </si>
  <si>
    <t>SUU24116ENB024777</t>
  </si>
  <si>
    <t>SUU24116ENB024778</t>
  </si>
  <si>
    <t>SUU24116ENB024779</t>
  </si>
  <si>
    <t>SUU24116ENB024780</t>
  </si>
  <si>
    <t>SUU24116ENB024781</t>
  </si>
  <si>
    <t>SUU24116ENB024782</t>
  </si>
  <si>
    <t>SUU24116ENB024783</t>
  </si>
  <si>
    <t>SUU24116ENB024784</t>
  </si>
  <si>
    <t>SUU24116ENB024785</t>
  </si>
  <si>
    <t>SUU24116ENB024786</t>
  </si>
  <si>
    <t>4861012916/17.11.2022</t>
  </si>
  <si>
    <t>4861012853/31.10.2022</t>
  </si>
  <si>
    <t>4861012854/31.10.2022</t>
  </si>
  <si>
    <t>4861012855/31.10.2022</t>
  </si>
  <si>
    <t>4861012856/31.10.2022</t>
  </si>
  <si>
    <t>4861012857/31.10.2022</t>
  </si>
  <si>
    <t>4861012858/31.10.2022</t>
  </si>
  <si>
    <t>4861012859/31.10.2022</t>
  </si>
  <si>
    <t>4861012794/13.10.2022</t>
  </si>
  <si>
    <t>4861012793/13.10.2022</t>
  </si>
  <si>
    <t>4861012498/14.10.2022</t>
  </si>
  <si>
    <t>4861012500/14.10.2022</t>
  </si>
  <si>
    <t>4861012499/14.10.2022</t>
  </si>
  <si>
    <t>4861012555/18.08.2022</t>
  </si>
  <si>
    <t>4861012527/11.08.2022</t>
  </si>
  <si>
    <t>4861012526/11.08.2022</t>
  </si>
  <si>
    <t>4861012482/01.08.2022</t>
  </si>
  <si>
    <t>4861012481/01.08.2022</t>
  </si>
  <si>
    <t>SUU24116ENB024751</t>
  </si>
  <si>
    <t>2.1.16.5</t>
  </si>
  <si>
    <t>2.3.5.2</t>
  </si>
  <si>
    <t>2.3.5.3</t>
  </si>
  <si>
    <t>WEB62833113294353</t>
  </si>
  <si>
    <t>2023</t>
  </si>
  <si>
    <t>1800014356/20.04.2023</t>
  </si>
  <si>
    <t>Daimler Truck &amp; Bus Romania SRL</t>
  </si>
  <si>
    <t>WEB62833113294634</t>
  </si>
  <si>
    <t>1800014360/20.04.2023</t>
  </si>
  <si>
    <t>WEB62833113294636</t>
  </si>
  <si>
    <t>1800014362/20.04.2023</t>
  </si>
  <si>
    <t>WEB62833113294638</t>
  </si>
  <si>
    <t>1800014364/20.04.2023</t>
  </si>
  <si>
    <t>WEB62833113294354</t>
  </si>
  <si>
    <t>1800014358/20.04.2023</t>
  </si>
  <si>
    <t>WEB62833113400634</t>
  </si>
  <si>
    <t>1800015697/30.06.2023</t>
  </si>
  <si>
    <t>WEB62833113400635</t>
  </si>
  <si>
    <t>1800015698/30.06.2023</t>
  </si>
  <si>
    <t>WEB62833113400636</t>
  </si>
  <si>
    <t>1800015699/30.06.2023</t>
  </si>
  <si>
    <t>WEB62833113400637</t>
  </si>
  <si>
    <t>1800015700/30.06.2023</t>
  </si>
  <si>
    <t>WEB62833113400638</t>
  </si>
  <si>
    <t>1800015701/30.06.2023</t>
  </si>
  <si>
    <t>WEB62833113400639</t>
  </si>
  <si>
    <t>1800015702/30.06.2023</t>
  </si>
  <si>
    <t>WEB62833113400640</t>
  </si>
  <si>
    <t>1800015703/30.06.2023</t>
  </si>
  <si>
    <t>WEB62833113400642</t>
  </si>
  <si>
    <t>1800015704/30.06.2023</t>
  </si>
  <si>
    <t>WEB62833113400643</t>
  </si>
  <si>
    <t>1800015705/30.06.2023</t>
  </si>
  <si>
    <t>WEB62833113400645</t>
  </si>
  <si>
    <t>1800015706/30.06.2023</t>
  </si>
  <si>
    <t>WEB62833113400646</t>
  </si>
  <si>
    <t>1800015707/30.06.2023</t>
  </si>
  <si>
    <t>WEB62833113400641</t>
  </si>
  <si>
    <t>1800016169/27.07.2023</t>
  </si>
  <si>
    <t>WEB62833113400644</t>
  </si>
  <si>
    <t>1800016171/27.07.2023</t>
  </si>
  <si>
    <t>WEB62833113400647</t>
  </si>
  <si>
    <t>1800016172/27.07.2023</t>
  </si>
  <si>
    <t>WEB62833113400648</t>
  </si>
  <si>
    <t>1800016173/27.07.2023</t>
  </si>
  <si>
    <t>AUTOBUZ SOLARIS URBINO 12 electric NE</t>
  </si>
  <si>
    <t>TOTAL</t>
  </si>
  <si>
    <t xml:space="preserve">1.Bunurile ce fac obiectul prezentei anexe fac obiectul unui contract de finantare din fonduri europene.  Valorile se vor actualiza functie de data punerii la dispozitie a bunurilor de catre Primaria Pitesti.       
</t>
  </si>
  <si>
    <t>AUTOBUZ MERCEDES BENZ Conecto Hibrid 12 m</t>
  </si>
  <si>
    <t>NOTĂ:</t>
  </si>
  <si>
    <t>QP-2237-0522-300-12A-EES-VER.624</t>
  </si>
  <si>
    <t>4862389203/15.11.2022</t>
  </si>
  <si>
    <t>QP-2238-0522-300-12A-EES-VER.624</t>
  </si>
  <si>
    <t>4862384598/14.10.2022</t>
  </si>
  <si>
    <t>QP-2240-0622-300-12A-EES-VER.624</t>
  </si>
  <si>
    <t>QP-2239-0522-300-12A-EES-VER.624</t>
  </si>
  <si>
    <t>2.1.16.3.1</t>
  </si>
  <si>
    <t>PTAB</t>
  </si>
  <si>
    <t>INELCO MON IMPEX S.R.L.</t>
  </si>
  <si>
    <t>51064/13.09.2019</t>
  </si>
  <si>
    <t>33011/13.06.2019</t>
  </si>
  <si>
    <t>Costache Negri nr.30</t>
  </si>
  <si>
    <t>2.1.16.6</t>
  </si>
  <si>
    <t>Instalații Electrice subterane pt.PTAB</t>
  </si>
  <si>
    <t>FOREST ELECTRO GROUP S.R.L.</t>
  </si>
  <si>
    <t>4665/ 20.06.2022</t>
  </si>
  <si>
    <t>4862365068/ 15.06.2022</t>
  </si>
  <si>
    <t>4862365069/ 15.06.2022</t>
  </si>
  <si>
    <t>4862365077/ 15.06.2022</t>
  </si>
  <si>
    <t>4862365079/ 15.06.2022</t>
  </si>
  <si>
    <t>2826/ 14.12.2023</t>
  </si>
  <si>
    <t>2827/ 14.12.2023</t>
  </si>
  <si>
    <t>Independentei</t>
  </si>
  <si>
    <t>Ghe. Doja</t>
  </si>
  <si>
    <t xml:space="preserve">7.Bunurile prevăzute în prezenta anexa vor fi puse la dispoziția Operatorului pe bază de Proces-Verbal de predare- primire.  </t>
  </si>
  <si>
    <t xml:space="preserve">2.COD CLASIFICARE, conform HG 2139/2004, privind catalogul de clasificare a duratelor normale de funcționare a mijloacelor fixe, autobuze electrice: 2.3.5.2 ( mijloace de transport electric urban pe pneuri- durata normala 6-10 ani. Durata de amortizare considerata este 10 ani.       
</t>
  </si>
  <si>
    <t xml:space="preserve">3.COD CLASIFICARE, conform HG 2139/2004, privind catalogul de clasificare a duratelor normale de funcționare a mijloacelor fixe, autobuze hibrid  2.3.5.3 ( Alte mijloace specifice pentru transportul urban de calatori neregasite in cadrul clasei 2.3.5.- durata normala 8-12 ani). Durata de amortizare considerata este 12 ani. </t>
  </si>
  <si>
    <t xml:space="preserve">4.COD CLASIFICARE, conform HG 2139/2004, privind catalogul de clasificare a duratelor normale de funcționare a mijloacelor fixe, PTAB: 2.1.16.3.1  Durata de amortizare considerata este 20 ani.
</t>
  </si>
  <si>
    <t xml:space="preserve">5.COD CLASIFICARE, conform HG 2139/2004, privind catalogul de clasificare a duratelor normale de funcționare a mijloacelor fixe, stații electrice lente și stații electrice rapide: 2.1.16.6. (Alte mașini, utilaje și instalații neregăsite în cadrul clasei 2.1.16.). Durata de amortizare considerata este 12 ani.  </t>
  </si>
  <si>
    <t>Valoare de inventar cu TVA</t>
  </si>
  <si>
    <t>Durată (luni)</t>
  </si>
  <si>
    <t>120</t>
  </si>
  <si>
    <t>144</t>
  </si>
  <si>
    <t>240</t>
  </si>
  <si>
    <t>10404/ 17.02.2022</t>
  </si>
  <si>
    <t>Valoare Amortizare anuală (lei cu TVA)</t>
  </si>
  <si>
    <t>4861012366/ 30.06.2022</t>
  </si>
  <si>
    <t>4861012413/ 20.07.2022</t>
  </si>
  <si>
    <t>Statie incarcare rapida</t>
  </si>
  <si>
    <t xml:space="preserve">Statie incarcare lenta </t>
  </si>
  <si>
    <t>1.3.7.3</t>
  </si>
  <si>
    <t>PVRTL</t>
  </si>
  <si>
    <t>MUNICIPIUL PITESTI</t>
  </si>
  <si>
    <t>420</t>
  </si>
  <si>
    <t>74991/ 20.12.2023</t>
  </si>
  <si>
    <t>6.COD CLASIFICARE, conform HG 2139/2004, privind catalogul de clasificare a duratelor normale de funcționare a mijloacelor fixe, parcare asfaltata: 1.3.7.3 (Infrastructură drumuri (publice, industriale, agricole),  alei, străzi și autostrăzi, cu toate accesoriile necesare (trotuare, borne, parcaje, parapete,marcaje, semne de circulație): cu imbracaminte din beton de ciment.</t>
  </si>
  <si>
    <t>Nr.cadastral:84328 platformă betonată în suprafață de 4.452 mp. Platformă asigură accesul la 44 stații de încărcare a autobuzelor electrice (40 de stații lente și 4 stații rapide). Pe platformă sunt amplasate 12 firide de distribuție, aferente PTAB 20/0,4 kv-x 1600kVA. Firidele de distribuție și stațiile  de încărcare sunt alimentate cu energie electrică prin intermediul unor linii electrice subterane LES 0,4kv, pozate în profile tipizate de săpătură de tip M și T. LES0,4kv s-au realizat de tip M și T.LES 0,4 kv s-au realizat cu cabluri de cupru tip C2XAb(z)Y</t>
  </si>
  <si>
    <t>Platforma parcare asfaltata pentru autibuze electrice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</si>
</sst>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  <charset val="238"/>
    </font>
    <font>
      <b/>
      <sz val="9"/>
      <name val="Tahoma"/>
      <family val="2"/>
      <charset val="238"/>
    </font>
    <font>
      <sz val="8"/>
      <name val="Calibri"/>
      <family val="2"/>
      <scheme val="minor"/>
    </font>
    <font>
      <sz val="10"/>
      <name val="Tahoma"/>
      <family val="2"/>
      <charset val="238"/>
    </font>
    <font>
      <sz val="9"/>
      <name val="Tahoma"/>
      <family val="2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ahoma"/>
      <family val="2"/>
    </font>
    <font>
      <b/>
      <sz val="12"/>
      <name val="Tahoma"/>
      <family val="2"/>
      <charset val="238"/>
    </font>
    <font>
      <b/>
      <sz val="9"/>
      <name val="Times New Roman"/>
      <family val="1"/>
    </font>
    <font>
      <b/>
      <sz val="10"/>
      <name val="Times New Roman"/>
      <family val="1"/>
    </font>
    <font>
      <sz val="10"/>
      <name val="Tahoma"/>
      <family val="2"/>
    </font>
    <font>
      <sz val="9"/>
      <name val="Calibri"/>
      <family val="2"/>
      <scheme val="minor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sz val="9"/>
      <name val="Verdana"/>
      <family val="2"/>
      <charset val="238"/>
    </font>
    <font>
      <b/>
      <i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0" borderId="0" xfId="0" applyFont="1"/>
    <xf numFmtId="4" fontId="3" fillId="3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left" wrapText="1"/>
    </xf>
    <xf numFmtId="0" fontId="15" fillId="0" borderId="0" xfId="0" applyFont="1" applyAlignment="1">
      <alignment horizontal="left" wrapText="1"/>
    </xf>
    <xf numFmtId="0" fontId="8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vertical="top" wrapText="1"/>
    </xf>
    <xf numFmtId="0" fontId="14" fillId="0" borderId="0" xfId="0" applyFont="1" applyAlignment="1">
      <alignment vertical="top" wrapText="1"/>
    </xf>
    <xf numFmtId="0" fontId="3" fillId="3" borderId="0" xfId="0" applyFont="1" applyFill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99"/>
      <color rgb="FFFF33CC"/>
      <color rgb="FFFF3300"/>
      <color rgb="FFFF5050"/>
      <color rgb="FF006600"/>
      <color rgb="FFEC26B8"/>
      <color rgb="FF0D4B0E"/>
      <color rgb="FF003399"/>
      <color rgb="FF003300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94"/>
  <sheetViews>
    <sheetView showGridLines="0" tabSelected="1" topLeftCell="C1" zoomScale="85" zoomScaleNormal="85" zoomScaleSheetLayoutView="85" workbookViewId="0">
      <selection activeCell="K1" sqref="K1:R1"/>
    </sheetView>
  </sheetViews>
  <sheetFormatPr defaultColWidth="9.140625" defaultRowHeight="22.5" customHeight="1" x14ac:dyDescent="0.25"/>
  <cols>
    <col min="1" max="1" width="7.7109375" style="2" customWidth="1"/>
    <col min="2" max="2" width="10.28515625" style="2" customWidth="1"/>
    <col min="3" max="3" width="10.5703125" style="2" customWidth="1"/>
    <col min="4" max="4" width="16.28515625" style="2" customWidth="1"/>
    <col min="5" max="5" width="21.7109375" style="2" customWidth="1"/>
    <col min="6" max="6" width="9.140625" style="2" customWidth="1"/>
    <col min="7" max="7" width="15.7109375" style="2" customWidth="1"/>
    <col min="8" max="8" width="7.28515625" style="2" customWidth="1"/>
    <col min="9" max="10" width="11.140625" style="2" customWidth="1"/>
    <col min="11" max="11" width="10.85546875" style="8" customWidth="1"/>
    <col min="12" max="12" width="7.85546875" style="8" customWidth="1"/>
    <col min="13" max="13" width="12.140625" style="9" customWidth="1"/>
    <col min="14" max="14" width="12" style="8" customWidth="1"/>
    <col min="15" max="15" width="9.42578125" style="8" customWidth="1"/>
    <col min="16" max="16" width="12" style="9" customWidth="1"/>
    <col min="17" max="17" width="20.7109375" style="9" customWidth="1"/>
    <col min="18" max="18" width="19.85546875" style="2" customWidth="1"/>
    <col min="19" max="16384" width="9.140625" style="10"/>
  </cols>
  <sheetData>
    <row r="1" spans="1:18" s="2" customFormat="1" ht="26.25" customHeight="1" x14ac:dyDescent="0.2">
      <c r="A1" s="19"/>
      <c r="B1" s="19"/>
      <c r="C1" s="19"/>
      <c r="D1" s="19"/>
      <c r="E1" s="19"/>
      <c r="F1" s="19"/>
      <c r="G1" s="19"/>
      <c r="H1" s="19"/>
      <c r="I1" s="19"/>
      <c r="J1" s="19"/>
      <c r="K1" s="37"/>
      <c r="L1" s="37"/>
      <c r="M1" s="37"/>
      <c r="N1" s="37"/>
      <c r="O1" s="37"/>
      <c r="P1" s="37"/>
      <c r="Q1" s="37"/>
      <c r="R1" s="37"/>
    </row>
    <row r="2" spans="1:18" s="2" customFormat="1" ht="65.25" customHeight="1" x14ac:dyDescent="0.25">
      <c r="A2" s="20"/>
      <c r="B2" s="20"/>
      <c r="C2" s="20"/>
      <c r="D2" s="38" t="s">
        <v>107</v>
      </c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20"/>
    </row>
    <row r="3" spans="1:18" s="2" customFormat="1" ht="47.25" customHeight="1" x14ac:dyDescent="0.25">
      <c r="A3" s="20"/>
      <c r="B3" s="21"/>
      <c r="C3" s="21"/>
      <c r="D3" s="22" t="s">
        <v>108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1"/>
      <c r="R3" s="21"/>
    </row>
    <row r="4" spans="1:18" s="2" customFormat="1" ht="12.6" customHeight="1" x14ac:dyDescent="0.25">
      <c r="A4" s="21"/>
      <c r="B4" s="21"/>
      <c r="C4" s="21"/>
      <c r="D4" s="40" t="s">
        <v>110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21"/>
      <c r="Q4" s="21"/>
      <c r="R4" s="21"/>
    </row>
    <row r="5" spans="1:18" s="2" customFormat="1" ht="22.5" customHeight="1" x14ac:dyDescent="0.25">
      <c r="A5" s="1"/>
      <c r="B5" s="3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4" customFormat="1" ht="22.5" customHeight="1" x14ac:dyDescent="0.25">
      <c r="A6" s="43" t="s">
        <v>13</v>
      </c>
      <c r="B6" s="43" t="s">
        <v>14</v>
      </c>
      <c r="C6" s="44" t="s">
        <v>0</v>
      </c>
      <c r="D6" s="43" t="s">
        <v>1</v>
      </c>
      <c r="E6" s="43" t="s">
        <v>2</v>
      </c>
      <c r="F6" s="43"/>
      <c r="G6" s="43"/>
      <c r="H6" s="43"/>
      <c r="I6" s="44" t="s">
        <v>15</v>
      </c>
      <c r="J6" s="45" t="s">
        <v>228</v>
      </c>
      <c r="K6" s="42" t="s">
        <v>3</v>
      </c>
      <c r="L6" s="43" t="s">
        <v>4</v>
      </c>
      <c r="M6" s="43"/>
      <c r="N6" s="43"/>
      <c r="O6" s="43" t="s">
        <v>17</v>
      </c>
      <c r="P6" s="43" t="s">
        <v>5</v>
      </c>
      <c r="Q6" s="42" t="s">
        <v>227</v>
      </c>
      <c r="R6" s="42" t="s">
        <v>233</v>
      </c>
    </row>
    <row r="7" spans="1:18" s="4" customFormat="1" ht="38.25" customHeight="1" x14ac:dyDescent="0.25">
      <c r="A7" s="43"/>
      <c r="B7" s="43"/>
      <c r="C7" s="44"/>
      <c r="D7" s="43"/>
      <c r="E7" s="43" t="s">
        <v>6</v>
      </c>
      <c r="F7" s="43" t="s">
        <v>7</v>
      </c>
      <c r="G7" s="43"/>
      <c r="H7" s="43"/>
      <c r="I7" s="44"/>
      <c r="J7" s="46"/>
      <c r="K7" s="42"/>
      <c r="L7" s="43"/>
      <c r="M7" s="43"/>
      <c r="N7" s="43"/>
      <c r="O7" s="43"/>
      <c r="P7" s="43"/>
      <c r="Q7" s="42"/>
      <c r="R7" s="42"/>
    </row>
    <row r="8" spans="1:18" s="4" customFormat="1" ht="78" customHeight="1" x14ac:dyDescent="0.25">
      <c r="A8" s="43"/>
      <c r="B8" s="43"/>
      <c r="C8" s="44"/>
      <c r="D8" s="43"/>
      <c r="E8" s="43"/>
      <c r="F8" s="5" t="s">
        <v>8</v>
      </c>
      <c r="G8" s="5" t="s">
        <v>9</v>
      </c>
      <c r="H8" s="6" t="s">
        <v>10</v>
      </c>
      <c r="I8" s="44"/>
      <c r="J8" s="47"/>
      <c r="K8" s="42"/>
      <c r="L8" s="5" t="s">
        <v>16</v>
      </c>
      <c r="M8" s="5" t="s">
        <v>11</v>
      </c>
      <c r="N8" s="5" t="s">
        <v>12</v>
      </c>
      <c r="O8" s="43"/>
      <c r="P8" s="43"/>
      <c r="Q8" s="42"/>
      <c r="R8" s="42"/>
    </row>
    <row r="9" spans="1:18" s="4" customFormat="1" ht="63.75" customHeight="1" x14ac:dyDescent="0.25">
      <c r="A9" s="5">
        <v>1</v>
      </c>
      <c r="B9" s="26">
        <v>80038567</v>
      </c>
      <c r="C9" s="28" t="s">
        <v>148</v>
      </c>
      <c r="D9" s="18" t="s">
        <v>237</v>
      </c>
      <c r="E9" s="31" t="s">
        <v>18</v>
      </c>
      <c r="F9" s="12" t="s">
        <v>68</v>
      </c>
      <c r="G9" s="12" t="s">
        <v>67</v>
      </c>
      <c r="H9" s="6"/>
      <c r="I9" s="13" t="s">
        <v>69</v>
      </c>
      <c r="J9" s="13" t="s">
        <v>229</v>
      </c>
      <c r="K9" s="7"/>
      <c r="L9" s="12" t="s">
        <v>70</v>
      </c>
      <c r="M9" s="12" t="s">
        <v>214</v>
      </c>
      <c r="N9" s="12" t="s">
        <v>71</v>
      </c>
      <c r="O9" s="12">
        <v>84328</v>
      </c>
      <c r="P9" s="12" t="s">
        <v>232</v>
      </c>
      <c r="Q9" s="11">
        <f>88000*119%</f>
        <v>104720</v>
      </c>
      <c r="R9" s="11">
        <f>Q9/J9*12</f>
        <v>10472</v>
      </c>
    </row>
    <row r="10" spans="1:18" s="4" customFormat="1" ht="51.75" customHeight="1" x14ac:dyDescent="0.25">
      <c r="A10" s="5">
        <f t="shared" ref="A10:A48" si="0">A9+1</f>
        <v>2</v>
      </c>
      <c r="B10" s="26">
        <v>80038568</v>
      </c>
      <c r="C10" s="28" t="s">
        <v>148</v>
      </c>
      <c r="D10" s="18" t="s">
        <v>237</v>
      </c>
      <c r="E10" s="31" t="s">
        <v>19</v>
      </c>
      <c r="F10" s="12" t="s">
        <v>68</v>
      </c>
      <c r="G10" s="12" t="s">
        <v>67</v>
      </c>
      <c r="H10" s="6"/>
      <c r="I10" s="13" t="s">
        <v>69</v>
      </c>
      <c r="J10" s="13" t="s">
        <v>229</v>
      </c>
      <c r="K10" s="7"/>
      <c r="L10" s="12" t="s">
        <v>70</v>
      </c>
      <c r="M10" s="12" t="s">
        <v>214</v>
      </c>
      <c r="N10" s="12" t="s">
        <v>71</v>
      </c>
      <c r="O10" s="12">
        <v>84328</v>
      </c>
      <c r="P10" s="12" t="s">
        <v>232</v>
      </c>
      <c r="Q10" s="11">
        <f>88000*119%</f>
        <v>104720</v>
      </c>
      <c r="R10" s="11">
        <f t="shared" ref="R10:R73" si="1">Q10/J10*12</f>
        <v>10472</v>
      </c>
    </row>
    <row r="11" spans="1:18" s="4" customFormat="1" ht="57" customHeight="1" x14ac:dyDescent="0.25">
      <c r="A11" s="5">
        <f t="shared" si="0"/>
        <v>3</v>
      </c>
      <c r="B11" s="26">
        <v>80038569</v>
      </c>
      <c r="C11" s="28" t="s">
        <v>148</v>
      </c>
      <c r="D11" s="18" t="s">
        <v>237</v>
      </c>
      <c r="E11" s="31" t="s">
        <v>20</v>
      </c>
      <c r="F11" s="12" t="s">
        <v>68</v>
      </c>
      <c r="G11" s="12" t="s">
        <v>67</v>
      </c>
      <c r="H11" s="6"/>
      <c r="I11" s="13" t="s">
        <v>69</v>
      </c>
      <c r="J11" s="13" t="s">
        <v>229</v>
      </c>
      <c r="K11" s="7"/>
      <c r="L11" s="12" t="s">
        <v>70</v>
      </c>
      <c r="M11" s="12" t="s">
        <v>214</v>
      </c>
      <c r="N11" s="12" t="s">
        <v>71</v>
      </c>
      <c r="O11" s="12">
        <v>84328</v>
      </c>
      <c r="P11" s="12" t="s">
        <v>232</v>
      </c>
      <c r="Q11" s="11">
        <f t="shared" ref="Q11:Q48" si="2">88000*119%</f>
        <v>104720</v>
      </c>
      <c r="R11" s="11">
        <f t="shared" si="1"/>
        <v>10472</v>
      </c>
    </row>
    <row r="12" spans="1:18" s="4" customFormat="1" ht="54.75" customHeight="1" x14ac:dyDescent="0.25">
      <c r="A12" s="5">
        <f t="shared" si="0"/>
        <v>4</v>
      </c>
      <c r="B12" s="26">
        <v>80038570</v>
      </c>
      <c r="C12" s="28" t="s">
        <v>148</v>
      </c>
      <c r="D12" s="18" t="s">
        <v>237</v>
      </c>
      <c r="E12" s="31" t="s">
        <v>21</v>
      </c>
      <c r="F12" s="12" t="s">
        <v>68</v>
      </c>
      <c r="G12" s="12" t="s">
        <v>67</v>
      </c>
      <c r="H12" s="6"/>
      <c r="I12" s="13" t="s">
        <v>69</v>
      </c>
      <c r="J12" s="13" t="s">
        <v>229</v>
      </c>
      <c r="K12" s="7"/>
      <c r="L12" s="12" t="s">
        <v>70</v>
      </c>
      <c r="M12" s="12" t="s">
        <v>214</v>
      </c>
      <c r="N12" s="12" t="s">
        <v>71</v>
      </c>
      <c r="O12" s="12">
        <v>84328</v>
      </c>
      <c r="P12" s="12" t="s">
        <v>232</v>
      </c>
      <c r="Q12" s="11">
        <f t="shared" si="2"/>
        <v>104720</v>
      </c>
      <c r="R12" s="11">
        <f t="shared" si="1"/>
        <v>10472</v>
      </c>
    </row>
    <row r="13" spans="1:18" s="4" customFormat="1" ht="52.5" customHeight="1" x14ac:dyDescent="0.25">
      <c r="A13" s="5">
        <f t="shared" si="0"/>
        <v>5</v>
      </c>
      <c r="B13" s="26">
        <v>80038571</v>
      </c>
      <c r="C13" s="28" t="s">
        <v>148</v>
      </c>
      <c r="D13" s="18" t="s">
        <v>237</v>
      </c>
      <c r="E13" s="31" t="s">
        <v>22</v>
      </c>
      <c r="F13" s="12" t="s">
        <v>68</v>
      </c>
      <c r="G13" s="12" t="s">
        <v>67</v>
      </c>
      <c r="H13" s="6"/>
      <c r="I13" s="13" t="s">
        <v>69</v>
      </c>
      <c r="J13" s="13" t="s">
        <v>229</v>
      </c>
      <c r="K13" s="7"/>
      <c r="L13" s="12" t="s">
        <v>70</v>
      </c>
      <c r="M13" s="12" t="s">
        <v>214</v>
      </c>
      <c r="N13" s="12" t="s">
        <v>71</v>
      </c>
      <c r="O13" s="12">
        <v>84328</v>
      </c>
      <c r="P13" s="12" t="s">
        <v>232</v>
      </c>
      <c r="Q13" s="11">
        <f t="shared" si="2"/>
        <v>104720</v>
      </c>
      <c r="R13" s="11">
        <f t="shared" si="1"/>
        <v>10472</v>
      </c>
    </row>
    <row r="14" spans="1:18" s="4" customFormat="1" ht="53.25" customHeight="1" x14ac:dyDescent="0.25">
      <c r="A14" s="5">
        <f t="shared" si="0"/>
        <v>6</v>
      </c>
      <c r="B14" s="26">
        <v>80038572</v>
      </c>
      <c r="C14" s="28" t="s">
        <v>148</v>
      </c>
      <c r="D14" s="18" t="s">
        <v>237</v>
      </c>
      <c r="E14" s="31" t="s">
        <v>23</v>
      </c>
      <c r="F14" s="12" t="s">
        <v>68</v>
      </c>
      <c r="G14" s="12" t="s">
        <v>67</v>
      </c>
      <c r="H14" s="6"/>
      <c r="I14" s="13" t="s">
        <v>69</v>
      </c>
      <c r="J14" s="13" t="s">
        <v>229</v>
      </c>
      <c r="K14" s="7"/>
      <c r="L14" s="12" t="s">
        <v>70</v>
      </c>
      <c r="M14" s="12" t="s">
        <v>214</v>
      </c>
      <c r="N14" s="12" t="s">
        <v>71</v>
      </c>
      <c r="O14" s="12">
        <v>84328</v>
      </c>
      <c r="P14" s="12" t="s">
        <v>232</v>
      </c>
      <c r="Q14" s="11">
        <f t="shared" si="2"/>
        <v>104720</v>
      </c>
      <c r="R14" s="11">
        <f t="shared" si="1"/>
        <v>10472</v>
      </c>
    </row>
    <row r="15" spans="1:18" s="4" customFormat="1" ht="58.5" customHeight="1" x14ac:dyDescent="0.25">
      <c r="A15" s="5">
        <f t="shared" si="0"/>
        <v>7</v>
      </c>
      <c r="B15" s="26">
        <v>80038573</v>
      </c>
      <c r="C15" s="28" t="s">
        <v>148</v>
      </c>
      <c r="D15" s="18" t="s">
        <v>237</v>
      </c>
      <c r="E15" s="31" t="s">
        <v>24</v>
      </c>
      <c r="F15" s="12" t="s">
        <v>68</v>
      </c>
      <c r="G15" s="12" t="s">
        <v>67</v>
      </c>
      <c r="H15" s="6"/>
      <c r="I15" s="13" t="s">
        <v>69</v>
      </c>
      <c r="J15" s="13" t="s">
        <v>229</v>
      </c>
      <c r="K15" s="7"/>
      <c r="L15" s="12" t="s">
        <v>70</v>
      </c>
      <c r="M15" s="12" t="s">
        <v>214</v>
      </c>
      <c r="N15" s="12" t="s">
        <v>71</v>
      </c>
      <c r="O15" s="12">
        <v>84328</v>
      </c>
      <c r="P15" s="12" t="s">
        <v>232</v>
      </c>
      <c r="Q15" s="11">
        <f t="shared" si="2"/>
        <v>104720</v>
      </c>
      <c r="R15" s="11">
        <f t="shared" si="1"/>
        <v>10472</v>
      </c>
    </row>
    <row r="16" spans="1:18" s="4" customFormat="1" ht="38.25" x14ac:dyDescent="0.25">
      <c r="A16" s="5">
        <f t="shared" si="0"/>
        <v>8</v>
      </c>
      <c r="B16" s="26">
        <v>80038574</v>
      </c>
      <c r="C16" s="28" t="s">
        <v>148</v>
      </c>
      <c r="D16" s="18" t="s">
        <v>237</v>
      </c>
      <c r="E16" s="31" t="s">
        <v>25</v>
      </c>
      <c r="F16" s="12" t="s">
        <v>68</v>
      </c>
      <c r="G16" s="12" t="s">
        <v>67</v>
      </c>
      <c r="H16" s="6"/>
      <c r="I16" s="13" t="s">
        <v>69</v>
      </c>
      <c r="J16" s="13" t="s">
        <v>229</v>
      </c>
      <c r="K16" s="7"/>
      <c r="L16" s="12" t="s">
        <v>70</v>
      </c>
      <c r="M16" s="12" t="s">
        <v>214</v>
      </c>
      <c r="N16" s="12" t="s">
        <v>71</v>
      </c>
      <c r="O16" s="12">
        <v>84328</v>
      </c>
      <c r="P16" s="12" t="s">
        <v>232</v>
      </c>
      <c r="Q16" s="11">
        <f t="shared" si="2"/>
        <v>104720</v>
      </c>
      <c r="R16" s="11">
        <f t="shared" si="1"/>
        <v>10472</v>
      </c>
    </row>
    <row r="17" spans="1:18" s="4" customFormat="1" ht="51" customHeight="1" x14ac:dyDescent="0.25">
      <c r="A17" s="5">
        <f t="shared" si="0"/>
        <v>9</v>
      </c>
      <c r="B17" s="26">
        <v>80038575</v>
      </c>
      <c r="C17" s="28" t="s">
        <v>148</v>
      </c>
      <c r="D17" s="18" t="s">
        <v>237</v>
      </c>
      <c r="E17" s="31" t="s">
        <v>26</v>
      </c>
      <c r="F17" s="12" t="s">
        <v>68</v>
      </c>
      <c r="G17" s="12" t="s">
        <v>67</v>
      </c>
      <c r="H17" s="6"/>
      <c r="I17" s="13" t="s">
        <v>69</v>
      </c>
      <c r="J17" s="13" t="s">
        <v>229</v>
      </c>
      <c r="K17" s="7"/>
      <c r="L17" s="12" t="s">
        <v>70</v>
      </c>
      <c r="M17" s="12" t="s">
        <v>214</v>
      </c>
      <c r="N17" s="12" t="s">
        <v>71</v>
      </c>
      <c r="O17" s="12">
        <v>84328</v>
      </c>
      <c r="P17" s="12" t="s">
        <v>232</v>
      </c>
      <c r="Q17" s="11">
        <f t="shared" si="2"/>
        <v>104720</v>
      </c>
      <c r="R17" s="11">
        <f t="shared" si="1"/>
        <v>10472</v>
      </c>
    </row>
    <row r="18" spans="1:18" s="4" customFormat="1" ht="52.5" customHeight="1" x14ac:dyDescent="0.25">
      <c r="A18" s="5">
        <f t="shared" si="0"/>
        <v>10</v>
      </c>
      <c r="B18" s="26">
        <v>80038576</v>
      </c>
      <c r="C18" s="28" t="s">
        <v>148</v>
      </c>
      <c r="D18" s="18" t="s">
        <v>237</v>
      </c>
      <c r="E18" s="31" t="s">
        <v>27</v>
      </c>
      <c r="F18" s="12" t="s">
        <v>68</v>
      </c>
      <c r="G18" s="12" t="s">
        <v>67</v>
      </c>
      <c r="H18" s="6"/>
      <c r="I18" s="13" t="s">
        <v>69</v>
      </c>
      <c r="J18" s="13" t="s">
        <v>229</v>
      </c>
      <c r="K18" s="7"/>
      <c r="L18" s="12" t="s">
        <v>70</v>
      </c>
      <c r="M18" s="12" t="s">
        <v>214</v>
      </c>
      <c r="N18" s="12" t="s">
        <v>71</v>
      </c>
      <c r="O18" s="12">
        <v>84328</v>
      </c>
      <c r="P18" s="12" t="s">
        <v>232</v>
      </c>
      <c r="Q18" s="11">
        <f t="shared" si="2"/>
        <v>104720</v>
      </c>
      <c r="R18" s="11">
        <f t="shared" si="1"/>
        <v>10472</v>
      </c>
    </row>
    <row r="19" spans="1:18" s="4" customFormat="1" ht="52.5" customHeight="1" x14ac:dyDescent="0.25">
      <c r="A19" s="5">
        <f t="shared" si="0"/>
        <v>11</v>
      </c>
      <c r="B19" s="26">
        <v>80038577</v>
      </c>
      <c r="C19" s="28" t="s">
        <v>148</v>
      </c>
      <c r="D19" s="18" t="s">
        <v>237</v>
      </c>
      <c r="E19" s="31" t="s">
        <v>28</v>
      </c>
      <c r="F19" s="12" t="s">
        <v>68</v>
      </c>
      <c r="G19" s="12" t="s">
        <v>67</v>
      </c>
      <c r="H19" s="6"/>
      <c r="I19" s="13" t="s">
        <v>69</v>
      </c>
      <c r="J19" s="13" t="s">
        <v>229</v>
      </c>
      <c r="K19" s="7"/>
      <c r="L19" s="12" t="s">
        <v>70</v>
      </c>
      <c r="M19" s="12" t="s">
        <v>215</v>
      </c>
      <c r="N19" s="12" t="s">
        <v>71</v>
      </c>
      <c r="O19" s="12">
        <v>84328</v>
      </c>
      <c r="P19" s="12" t="s">
        <v>232</v>
      </c>
      <c r="Q19" s="11">
        <f t="shared" si="2"/>
        <v>104720</v>
      </c>
      <c r="R19" s="11">
        <f t="shared" si="1"/>
        <v>10472</v>
      </c>
    </row>
    <row r="20" spans="1:18" s="4" customFormat="1" ht="52.5" customHeight="1" x14ac:dyDescent="0.25">
      <c r="A20" s="5">
        <f t="shared" si="0"/>
        <v>12</v>
      </c>
      <c r="B20" s="26">
        <v>80038578</v>
      </c>
      <c r="C20" s="28" t="s">
        <v>148</v>
      </c>
      <c r="D20" s="18" t="s">
        <v>237</v>
      </c>
      <c r="E20" s="31" t="s">
        <v>29</v>
      </c>
      <c r="F20" s="12" t="s">
        <v>68</v>
      </c>
      <c r="G20" s="12" t="s">
        <v>67</v>
      </c>
      <c r="H20" s="6"/>
      <c r="I20" s="13" t="s">
        <v>69</v>
      </c>
      <c r="J20" s="13" t="s">
        <v>229</v>
      </c>
      <c r="K20" s="7"/>
      <c r="L20" s="12" t="s">
        <v>70</v>
      </c>
      <c r="M20" s="12" t="s">
        <v>215</v>
      </c>
      <c r="N20" s="12" t="s">
        <v>71</v>
      </c>
      <c r="O20" s="12">
        <v>84328</v>
      </c>
      <c r="P20" s="12" t="s">
        <v>232</v>
      </c>
      <c r="Q20" s="11">
        <f t="shared" si="2"/>
        <v>104720</v>
      </c>
      <c r="R20" s="11">
        <f t="shared" si="1"/>
        <v>10472</v>
      </c>
    </row>
    <row r="21" spans="1:18" s="4" customFormat="1" ht="55.5" customHeight="1" x14ac:dyDescent="0.25">
      <c r="A21" s="5">
        <f t="shared" si="0"/>
        <v>13</v>
      </c>
      <c r="B21" s="26">
        <v>80038579</v>
      </c>
      <c r="C21" s="28" t="s">
        <v>148</v>
      </c>
      <c r="D21" s="18" t="s">
        <v>237</v>
      </c>
      <c r="E21" s="31" t="s">
        <v>30</v>
      </c>
      <c r="F21" s="12" t="s">
        <v>68</v>
      </c>
      <c r="G21" s="12" t="s">
        <v>67</v>
      </c>
      <c r="H21" s="6"/>
      <c r="I21" s="13" t="s">
        <v>69</v>
      </c>
      <c r="J21" s="13" t="s">
        <v>229</v>
      </c>
      <c r="K21" s="7"/>
      <c r="L21" s="12" t="s">
        <v>70</v>
      </c>
      <c r="M21" s="12" t="s">
        <v>215</v>
      </c>
      <c r="N21" s="12" t="s">
        <v>71</v>
      </c>
      <c r="O21" s="12">
        <v>84328</v>
      </c>
      <c r="P21" s="12" t="s">
        <v>232</v>
      </c>
      <c r="Q21" s="11">
        <f t="shared" si="2"/>
        <v>104720</v>
      </c>
      <c r="R21" s="11">
        <f t="shared" si="1"/>
        <v>10472</v>
      </c>
    </row>
    <row r="22" spans="1:18" s="4" customFormat="1" ht="38.450000000000003" customHeight="1" x14ac:dyDescent="0.25">
      <c r="A22" s="5">
        <f t="shared" si="0"/>
        <v>14</v>
      </c>
      <c r="B22" s="26">
        <v>80038580</v>
      </c>
      <c r="C22" s="28" t="s">
        <v>148</v>
      </c>
      <c r="D22" s="18" t="s">
        <v>237</v>
      </c>
      <c r="E22" s="31" t="s">
        <v>31</v>
      </c>
      <c r="F22" s="12" t="s">
        <v>68</v>
      </c>
      <c r="G22" s="12" t="s">
        <v>67</v>
      </c>
      <c r="H22" s="6"/>
      <c r="I22" s="13" t="s">
        <v>69</v>
      </c>
      <c r="J22" s="13" t="s">
        <v>229</v>
      </c>
      <c r="K22" s="7"/>
      <c r="L22" s="12" t="s">
        <v>70</v>
      </c>
      <c r="M22" s="12" t="s">
        <v>215</v>
      </c>
      <c r="N22" s="12" t="s">
        <v>71</v>
      </c>
      <c r="O22" s="12">
        <v>84328</v>
      </c>
      <c r="P22" s="12" t="s">
        <v>232</v>
      </c>
      <c r="Q22" s="11">
        <f t="shared" si="2"/>
        <v>104720</v>
      </c>
      <c r="R22" s="11">
        <f t="shared" si="1"/>
        <v>10472</v>
      </c>
    </row>
    <row r="23" spans="1:18" s="4" customFormat="1" ht="38.450000000000003" customHeight="1" x14ac:dyDescent="0.25">
      <c r="A23" s="5">
        <f t="shared" si="0"/>
        <v>15</v>
      </c>
      <c r="B23" s="26">
        <v>80038581</v>
      </c>
      <c r="C23" s="28" t="s">
        <v>148</v>
      </c>
      <c r="D23" s="18" t="s">
        <v>237</v>
      </c>
      <c r="E23" s="31" t="s">
        <v>32</v>
      </c>
      <c r="F23" s="12" t="s">
        <v>68</v>
      </c>
      <c r="G23" s="12" t="s">
        <v>67</v>
      </c>
      <c r="H23" s="6"/>
      <c r="I23" s="13" t="s">
        <v>69</v>
      </c>
      <c r="J23" s="13" t="s">
        <v>229</v>
      </c>
      <c r="K23" s="7"/>
      <c r="L23" s="12" t="s">
        <v>70</v>
      </c>
      <c r="M23" s="12" t="s">
        <v>215</v>
      </c>
      <c r="N23" s="12" t="s">
        <v>71</v>
      </c>
      <c r="O23" s="12">
        <v>84328</v>
      </c>
      <c r="P23" s="12" t="s">
        <v>232</v>
      </c>
      <c r="Q23" s="11">
        <f t="shared" si="2"/>
        <v>104720</v>
      </c>
      <c r="R23" s="11">
        <f t="shared" si="1"/>
        <v>10472</v>
      </c>
    </row>
    <row r="24" spans="1:18" s="4" customFormat="1" ht="38.450000000000003" customHeight="1" x14ac:dyDescent="0.25">
      <c r="A24" s="5">
        <f t="shared" si="0"/>
        <v>16</v>
      </c>
      <c r="B24" s="26">
        <v>80038582</v>
      </c>
      <c r="C24" s="28" t="s">
        <v>148</v>
      </c>
      <c r="D24" s="18" t="s">
        <v>237</v>
      </c>
      <c r="E24" s="31" t="s">
        <v>33</v>
      </c>
      <c r="F24" s="12" t="s">
        <v>68</v>
      </c>
      <c r="G24" s="12" t="s">
        <v>67</v>
      </c>
      <c r="H24" s="6"/>
      <c r="I24" s="13" t="s">
        <v>69</v>
      </c>
      <c r="J24" s="13" t="s">
        <v>229</v>
      </c>
      <c r="K24" s="7"/>
      <c r="L24" s="12" t="s">
        <v>70</v>
      </c>
      <c r="M24" s="12" t="s">
        <v>215</v>
      </c>
      <c r="N24" s="12" t="s">
        <v>71</v>
      </c>
      <c r="O24" s="12">
        <v>84328</v>
      </c>
      <c r="P24" s="12" t="s">
        <v>232</v>
      </c>
      <c r="Q24" s="11">
        <f t="shared" si="2"/>
        <v>104720</v>
      </c>
      <c r="R24" s="11">
        <f t="shared" si="1"/>
        <v>10472</v>
      </c>
    </row>
    <row r="25" spans="1:18" s="4" customFormat="1" ht="54.75" customHeight="1" x14ac:dyDescent="0.25">
      <c r="A25" s="5">
        <f t="shared" si="0"/>
        <v>17</v>
      </c>
      <c r="B25" s="26">
        <v>80038583</v>
      </c>
      <c r="C25" s="28" t="s">
        <v>148</v>
      </c>
      <c r="D25" s="18" t="s">
        <v>237</v>
      </c>
      <c r="E25" s="31" t="s">
        <v>34</v>
      </c>
      <c r="F25" s="12" t="s">
        <v>68</v>
      </c>
      <c r="G25" s="12" t="s">
        <v>67</v>
      </c>
      <c r="H25" s="6"/>
      <c r="I25" s="13" t="s">
        <v>69</v>
      </c>
      <c r="J25" s="13" t="s">
        <v>229</v>
      </c>
      <c r="K25" s="7"/>
      <c r="L25" s="12" t="s">
        <v>70</v>
      </c>
      <c r="M25" s="12" t="s">
        <v>83</v>
      </c>
      <c r="N25" s="12" t="s">
        <v>71</v>
      </c>
      <c r="O25" s="12">
        <v>84328</v>
      </c>
      <c r="P25" s="12" t="s">
        <v>232</v>
      </c>
      <c r="Q25" s="11">
        <f t="shared" si="2"/>
        <v>104720</v>
      </c>
      <c r="R25" s="11">
        <f t="shared" si="1"/>
        <v>10472</v>
      </c>
    </row>
    <row r="26" spans="1:18" s="4" customFormat="1" ht="38.450000000000003" customHeight="1" x14ac:dyDescent="0.25">
      <c r="A26" s="5">
        <f t="shared" si="0"/>
        <v>18</v>
      </c>
      <c r="B26" s="26">
        <v>80038584</v>
      </c>
      <c r="C26" s="28" t="s">
        <v>148</v>
      </c>
      <c r="D26" s="18" t="s">
        <v>237</v>
      </c>
      <c r="E26" s="31" t="s">
        <v>35</v>
      </c>
      <c r="F26" s="12" t="s">
        <v>68</v>
      </c>
      <c r="G26" s="12" t="s">
        <v>67</v>
      </c>
      <c r="H26" s="6"/>
      <c r="I26" s="13" t="s">
        <v>69</v>
      </c>
      <c r="J26" s="13" t="s">
        <v>229</v>
      </c>
      <c r="K26" s="7"/>
      <c r="L26" s="12" t="s">
        <v>70</v>
      </c>
      <c r="M26" s="12" t="s">
        <v>83</v>
      </c>
      <c r="N26" s="12" t="s">
        <v>71</v>
      </c>
      <c r="O26" s="12">
        <v>84328</v>
      </c>
      <c r="P26" s="12" t="s">
        <v>232</v>
      </c>
      <c r="Q26" s="11">
        <f t="shared" si="2"/>
        <v>104720</v>
      </c>
      <c r="R26" s="11">
        <f t="shared" si="1"/>
        <v>10472</v>
      </c>
    </row>
    <row r="27" spans="1:18" s="4" customFormat="1" ht="38.450000000000003" customHeight="1" x14ac:dyDescent="0.25">
      <c r="A27" s="5">
        <f t="shared" si="0"/>
        <v>19</v>
      </c>
      <c r="B27" s="26">
        <v>80038585</v>
      </c>
      <c r="C27" s="28" t="s">
        <v>148</v>
      </c>
      <c r="D27" s="18" t="s">
        <v>237</v>
      </c>
      <c r="E27" s="31" t="s">
        <v>36</v>
      </c>
      <c r="F27" s="12" t="s">
        <v>68</v>
      </c>
      <c r="G27" s="12" t="s">
        <v>67</v>
      </c>
      <c r="H27" s="6"/>
      <c r="I27" s="13" t="s">
        <v>69</v>
      </c>
      <c r="J27" s="13" t="s">
        <v>229</v>
      </c>
      <c r="K27" s="7"/>
      <c r="L27" s="12" t="s">
        <v>70</v>
      </c>
      <c r="M27" s="12" t="s">
        <v>83</v>
      </c>
      <c r="N27" s="12" t="s">
        <v>71</v>
      </c>
      <c r="O27" s="12">
        <v>84328</v>
      </c>
      <c r="P27" s="12" t="s">
        <v>232</v>
      </c>
      <c r="Q27" s="11">
        <f t="shared" si="2"/>
        <v>104720</v>
      </c>
      <c r="R27" s="11">
        <f t="shared" si="1"/>
        <v>10472</v>
      </c>
    </row>
    <row r="28" spans="1:18" s="4" customFormat="1" ht="38.450000000000003" customHeight="1" x14ac:dyDescent="0.25">
      <c r="A28" s="5">
        <f t="shared" si="0"/>
        <v>20</v>
      </c>
      <c r="B28" s="26">
        <v>80038586</v>
      </c>
      <c r="C28" s="28" t="s">
        <v>148</v>
      </c>
      <c r="D28" s="18" t="s">
        <v>237</v>
      </c>
      <c r="E28" s="31" t="s">
        <v>37</v>
      </c>
      <c r="F28" s="12" t="s">
        <v>68</v>
      </c>
      <c r="G28" s="12" t="s">
        <v>67</v>
      </c>
      <c r="H28" s="6"/>
      <c r="I28" s="13" t="s">
        <v>69</v>
      </c>
      <c r="J28" s="13" t="s">
        <v>229</v>
      </c>
      <c r="K28" s="7"/>
      <c r="L28" s="12" t="s">
        <v>70</v>
      </c>
      <c r="M28" s="12" t="s">
        <v>83</v>
      </c>
      <c r="N28" s="12" t="s">
        <v>71</v>
      </c>
      <c r="O28" s="12">
        <v>84328</v>
      </c>
      <c r="P28" s="12" t="s">
        <v>232</v>
      </c>
      <c r="Q28" s="11">
        <f t="shared" si="2"/>
        <v>104720</v>
      </c>
      <c r="R28" s="11">
        <f t="shared" si="1"/>
        <v>10472</v>
      </c>
    </row>
    <row r="29" spans="1:18" s="4" customFormat="1" ht="51" customHeight="1" x14ac:dyDescent="0.25">
      <c r="A29" s="5">
        <f t="shared" si="0"/>
        <v>21</v>
      </c>
      <c r="B29" s="26">
        <v>80038587</v>
      </c>
      <c r="C29" s="28" t="s">
        <v>148</v>
      </c>
      <c r="D29" s="18" t="s">
        <v>237</v>
      </c>
      <c r="E29" s="31" t="s">
        <v>38</v>
      </c>
      <c r="F29" s="12" t="s">
        <v>68</v>
      </c>
      <c r="G29" s="12" t="s">
        <v>67</v>
      </c>
      <c r="H29" s="6"/>
      <c r="I29" s="13" t="s">
        <v>69</v>
      </c>
      <c r="J29" s="13" t="s">
        <v>229</v>
      </c>
      <c r="K29" s="7"/>
      <c r="L29" s="12" t="s">
        <v>70</v>
      </c>
      <c r="M29" s="12" t="s">
        <v>84</v>
      </c>
      <c r="N29" s="12" t="s">
        <v>71</v>
      </c>
      <c r="O29" s="12">
        <v>84328</v>
      </c>
      <c r="P29" s="12" t="s">
        <v>232</v>
      </c>
      <c r="Q29" s="11">
        <f t="shared" si="2"/>
        <v>104720</v>
      </c>
      <c r="R29" s="11">
        <f t="shared" si="1"/>
        <v>10472</v>
      </c>
    </row>
    <row r="30" spans="1:18" s="4" customFormat="1" ht="38.450000000000003" customHeight="1" x14ac:dyDescent="0.25">
      <c r="A30" s="5">
        <f t="shared" si="0"/>
        <v>22</v>
      </c>
      <c r="B30" s="26">
        <v>80038588</v>
      </c>
      <c r="C30" s="28" t="s">
        <v>148</v>
      </c>
      <c r="D30" s="18" t="s">
        <v>237</v>
      </c>
      <c r="E30" s="31" t="s">
        <v>39</v>
      </c>
      <c r="F30" s="12" t="s">
        <v>68</v>
      </c>
      <c r="G30" s="12" t="s">
        <v>67</v>
      </c>
      <c r="H30" s="6"/>
      <c r="I30" s="13" t="s">
        <v>69</v>
      </c>
      <c r="J30" s="13" t="s">
        <v>229</v>
      </c>
      <c r="K30" s="7"/>
      <c r="L30" s="12" t="s">
        <v>70</v>
      </c>
      <c r="M30" s="12" t="s">
        <v>216</v>
      </c>
      <c r="N30" s="12" t="s">
        <v>71</v>
      </c>
      <c r="O30" s="12">
        <v>84328</v>
      </c>
      <c r="P30" s="12" t="s">
        <v>232</v>
      </c>
      <c r="Q30" s="11">
        <f t="shared" si="2"/>
        <v>104720</v>
      </c>
      <c r="R30" s="11">
        <f t="shared" si="1"/>
        <v>10472</v>
      </c>
    </row>
    <row r="31" spans="1:18" s="4" customFormat="1" ht="38.450000000000003" customHeight="1" x14ac:dyDescent="0.25">
      <c r="A31" s="5">
        <f t="shared" si="0"/>
        <v>23</v>
      </c>
      <c r="B31" s="26">
        <v>80038589</v>
      </c>
      <c r="C31" s="28" t="s">
        <v>148</v>
      </c>
      <c r="D31" s="18" t="s">
        <v>237</v>
      </c>
      <c r="E31" s="31" t="s">
        <v>40</v>
      </c>
      <c r="F31" s="12" t="s">
        <v>68</v>
      </c>
      <c r="G31" s="12" t="s">
        <v>67</v>
      </c>
      <c r="H31" s="6"/>
      <c r="I31" s="13" t="s">
        <v>69</v>
      </c>
      <c r="J31" s="13" t="s">
        <v>229</v>
      </c>
      <c r="K31" s="7"/>
      <c r="L31" s="12" t="s">
        <v>70</v>
      </c>
      <c r="M31" s="12" t="s">
        <v>84</v>
      </c>
      <c r="N31" s="12" t="s">
        <v>71</v>
      </c>
      <c r="O31" s="12">
        <v>84328</v>
      </c>
      <c r="P31" s="12" t="s">
        <v>232</v>
      </c>
      <c r="Q31" s="11">
        <f t="shared" si="2"/>
        <v>104720</v>
      </c>
      <c r="R31" s="11">
        <f t="shared" si="1"/>
        <v>10472</v>
      </c>
    </row>
    <row r="32" spans="1:18" s="4" customFormat="1" ht="38.450000000000003" customHeight="1" x14ac:dyDescent="0.25">
      <c r="A32" s="5">
        <f t="shared" si="0"/>
        <v>24</v>
      </c>
      <c r="B32" s="26">
        <v>80038590</v>
      </c>
      <c r="C32" s="28" t="s">
        <v>148</v>
      </c>
      <c r="D32" s="18" t="s">
        <v>237</v>
      </c>
      <c r="E32" s="31" t="s">
        <v>41</v>
      </c>
      <c r="F32" s="12" t="s">
        <v>68</v>
      </c>
      <c r="G32" s="12" t="s">
        <v>67</v>
      </c>
      <c r="H32" s="6"/>
      <c r="I32" s="13" t="s">
        <v>69</v>
      </c>
      <c r="J32" s="13" t="s">
        <v>229</v>
      </c>
      <c r="K32" s="7"/>
      <c r="L32" s="12" t="s">
        <v>70</v>
      </c>
      <c r="M32" s="12" t="s">
        <v>84</v>
      </c>
      <c r="N32" s="12" t="s">
        <v>71</v>
      </c>
      <c r="O32" s="12">
        <v>84328</v>
      </c>
      <c r="P32" s="12" t="s">
        <v>232</v>
      </c>
      <c r="Q32" s="11">
        <f t="shared" si="2"/>
        <v>104720</v>
      </c>
      <c r="R32" s="11">
        <f t="shared" si="1"/>
        <v>10472</v>
      </c>
    </row>
    <row r="33" spans="1:18" s="4" customFormat="1" ht="51" customHeight="1" x14ac:dyDescent="0.25">
      <c r="A33" s="5">
        <f t="shared" si="0"/>
        <v>25</v>
      </c>
      <c r="B33" s="26">
        <v>80038591</v>
      </c>
      <c r="C33" s="28" t="s">
        <v>148</v>
      </c>
      <c r="D33" s="18" t="s">
        <v>237</v>
      </c>
      <c r="E33" s="31" t="s">
        <v>42</v>
      </c>
      <c r="F33" s="12" t="s">
        <v>68</v>
      </c>
      <c r="G33" s="12" t="s">
        <v>67</v>
      </c>
      <c r="H33" s="6"/>
      <c r="I33" s="13" t="s">
        <v>69</v>
      </c>
      <c r="J33" s="13" t="s">
        <v>229</v>
      </c>
      <c r="K33" s="7"/>
      <c r="L33" s="12" t="s">
        <v>70</v>
      </c>
      <c r="M33" s="12" t="s">
        <v>84</v>
      </c>
      <c r="N33" s="12" t="s">
        <v>71</v>
      </c>
      <c r="O33" s="12">
        <v>84328</v>
      </c>
      <c r="P33" s="12" t="s">
        <v>232</v>
      </c>
      <c r="Q33" s="11">
        <f t="shared" si="2"/>
        <v>104720</v>
      </c>
      <c r="R33" s="11">
        <f t="shared" si="1"/>
        <v>10472</v>
      </c>
    </row>
    <row r="34" spans="1:18" s="4" customFormat="1" ht="38.450000000000003" customHeight="1" x14ac:dyDescent="0.25">
      <c r="A34" s="5">
        <f t="shared" si="0"/>
        <v>26</v>
      </c>
      <c r="B34" s="26">
        <v>80038592</v>
      </c>
      <c r="C34" s="28" t="s">
        <v>148</v>
      </c>
      <c r="D34" s="18" t="s">
        <v>237</v>
      </c>
      <c r="E34" s="31" t="s">
        <v>43</v>
      </c>
      <c r="F34" s="12" t="s">
        <v>68</v>
      </c>
      <c r="G34" s="12" t="s">
        <v>67</v>
      </c>
      <c r="H34" s="6"/>
      <c r="I34" s="13" t="s">
        <v>69</v>
      </c>
      <c r="J34" s="13" t="s">
        <v>229</v>
      </c>
      <c r="K34" s="7"/>
      <c r="L34" s="12" t="s">
        <v>70</v>
      </c>
      <c r="M34" s="12" t="s">
        <v>84</v>
      </c>
      <c r="N34" s="12" t="s">
        <v>71</v>
      </c>
      <c r="O34" s="12">
        <v>84328</v>
      </c>
      <c r="P34" s="12" t="s">
        <v>232</v>
      </c>
      <c r="Q34" s="11">
        <f t="shared" si="2"/>
        <v>104720</v>
      </c>
      <c r="R34" s="11">
        <f t="shared" si="1"/>
        <v>10472</v>
      </c>
    </row>
    <row r="35" spans="1:18" s="4" customFormat="1" ht="38.450000000000003" customHeight="1" x14ac:dyDescent="0.25">
      <c r="A35" s="5">
        <f t="shared" si="0"/>
        <v>27</v>
      </c>
      <c r="B35" s="26">
        <v>80038593</v>
      </c>
      <c r="C35" s="28" t="s">
        <v>148</v>
      </c>
      <c r="D35" s="18" t="s">
        <v>237</v>
      </c>
      <c r="E35" s="31" t="s">
        <v>44</v>
      </c>
      <c r="F35" s="12" t="s">
        <v>68</v>
      </c>
      <c r="G35" s="12" t="s">
        <v>67</v>
      </c>
      <c r="H35" s="6"/>
      <c r="I35" s="13" t="s">
        <v>69</v>
      </c>
      <c r="J35" s="13" t="s">
        <v>229</v>
      </c>
      <c r="K35" s="7"/>
      <c r="L35" s="12" t="s">
        <v>70</v>
      </c>
      <c r="M35" s="12" t="s">
        <v>84</v>
      </c>
      <c r="N35" s="12" t="s">
        <v>71</v>
      </c>
      <c r="O35" s="12">
        <v>84328</v>
      </c>
      <c r="P35" s="12" t="s">
        <v>232</v>
      </c>
      <c r="Q35" s="11">
        <f t="shared" si="2"/>
        <v>104720</v>
      </c>
      <c r="R35" s="11">
        <f t="shared" si="1"/>
        <v>10472</v>
      </c>
    </row>
    <row r="36" spans="1:18" s="4" customFormat="1" ht="50.25" customHeight="1" x14ac:dyDescent="0.25">
      <c r="A36" s="5">
        <f t="shared" si="0"/>
        <v>28</v>
      </c>
      <c r="B36" s="26">
        <v>80038594</v>
      </c>
      <c r="C36" s="28" t="s">
        <v>148</v>
      </c>
      <c r="D36" s="18" t="s">
        <v>237</v>
      </c>
      <c r="E36" s="31" t="s">
        <v>45</v>
      </c>
      <c r="F36" s="12" t="s">
        <v>68</v>
      </c>
      <c r="G36" s="12" t="s">
        <v>67</v>
      </c>
      <c r="H36" s="6"/>
      <c r="I36" s="13" t="s">
        <v>69</v>
      </c>
      <c r="J36" s="13" t="s">
        <v>229</v>
      </c>
      <c r="K36" s="7"/>
      <c r="L36" s="12" t="s">
        <v>70</v>
      </c>
      <c r="M36" s="12" t="s">
        <v>84</v>
      </c>
      <c r="N36" s="12" t="s">
        <v>71</v>
      </c>
      <c r="O36" s="12">
        <v>84328</v>
      </c>
      <c r="P36" s="12" t="s">
        <v>232</v>
      </c>
      <c r="Q36" s="11">
        <f t="shared" si="2"/>
        <v>104720</v>
      </c>
      <c r="R36" s="11">
        <f t="shared" si="1"/>
        <v>10472</v>
      </c>
    </row>
    <row r="37" spans="1:18" s="4" customFormat="1" ht="48" customHeight="1" x14ac:dyDescent="0.25">
      <c r="A37" s="5">
        <f t="shared" si="0"/>
        <v>29</v>
      </c>
      <c r="B37" s="26">
        <v>80038595</v>
      </c>
      <c r="C37" s="28" t="s">
        <v>148</v>
      </c>
      <c r="D37" s="18" t="s">
        <v>237</v>
      </c>
      <c r="E37" s="31" t="s">
        <v>46</v>
      </c>
      <c r="F37" s="12" t="s">
        <v>68</v>
      </c>
      <c r="G37" s="12" t="s">
        <v>67</v>
      </c>
      <c r="H37" s="6"/>
      <c r="I37" s="13" t="s">
        <v>69</v>
      </c>
      <c r="J37" s="13" t="s">
        <v>229</v>
      </c>
      <c r="K37" s="7"/>
      <c r="L37" s="12" t="s">
        <v>70</v>
      </c>
      <c r="M37" s="12" t="s">
        <v>84</v>
      </c>
      <c r="N37" s="12" t="s">
        <v>71</v>
      </c>
      <c r="O37" s="12">
        <v>84328</v>
      </c>
      <c r="P37" s="12" t="s">
        <v>232</v>
      </c>
      <c r="Q37" s="11">
        <f t="shared" si="2"/>
        <v>104720</v>
      </c>
      <c r="R37" s="11">
        <f t="shared" si="1"/>
        <v>10472</v>
      </c>
    </row>
    <row r="38" spans="1:18" s="4" customFormat="1" ht="53.25" customHeight="1" x14ac:dyDescent="0.25">
      <c r="A38" s="23">
        <f t="shared" si="0"/>
        <v>30</v>
      </c>
      <c r="B38" s="26">
        <v>80038596</v>
      </c>
      <c r="C38" s="28" t="s">
        <v>148</v>
      </c>
      <c r="D38" s="18" t="s">
        <v>237</v>
      </c>
      <c r="E38" s="31" t="s">
        <v>47</v>
      </c>
      <c r="F38" s="12" t="s">
        <v>68</v>
      </c>
      <c r="G38" s="12" t="s">
        <v>67</v>
      </c>
      <c r="H38" s="6"/>
      <c r="I38" s="13" t="s">
        <v>69</v>
      </c>
      <c r="J38" s="13" t="s">
        <v>229</v>
      </c>
      <c r="K38" s="7"/>
      <c r="L38" s="12" t="s">
        <v>70</v>
      </c>
      <c r="M38" s="12" t="s">
        <v>84</v>
      </c>
      <c r="N38" s="12" t="s">
        <v>71</v>
      </c>
      <c r="O38" s="12">
        <v>84328</v>
      </c>
      <c r="P38" s="12" t="s">
        <v>232</v>
      </c>
      <c r="Q38" s="11">
        <f t="shared" si="2"/>
        <v>104720</v>
      </c>
      <c r="R38" s="11">
        <f t="shared" si="1"/>
        <v>10472</v>
      </c>
    </row>
    <row r="39" spans="1:18" s="4" customFormat="1" ht="51" customHeight="1" x14ac:dyDescent="0.25">
      <c r="A39" s="5">
        <f t="shared" si="0"/>
        <v>31</v>
      </c>
      <c r="B39" s="26">
        <v>80038597</v>
      </c>
      <c r="C39" s="28" t="s">
        <v>148</v>
      </c>
      <c r="D39" s="18" t="s">
        <v>237</v>
      </c>
      <c r="E39" s="31" t="s">
        <v>48</v>
      </c>
      <c r="F39" s="12" t="s">
        <v>68</v>
      </c>
      <c r="G39" s="12" t="s">
        <v>67</v>
      </c>
      <c r="H39" s="6"/>
      <c r="I39" s="13" t="s">
        <v>69</v>
      </c>
      <c r="J39" s="13" t="s">
        <v>229</v>
      </c>
      <c r="K39" s="7"/>
      <c r="L39" s="12" t="s">
        <v>70</v>
      </c>
      <c r="M39" s="12" t="s">
        <v>85</v>
      </c>
      <c r="N39" s="12" t="s">
        <v>71</v>
      </c>
      <c r="O39" s="12">
        <v>84328</v>
      </c>
      <c r="P39" s="12" t="s">
        <v>232</v>
      </c>
      <c r="Q39" s="11">
        <f t="shared" si="2"/>
        <v>104720</v>
      </c>
      <c r="R39" s="11">
        <f t="shared" si="1"/>
        <v>10472</v>
      </c>
    </row>
    <row r="40" spans="1:18" s="4" customFormat="1" ht="52.5" customHeight="1" x14ac:dyDescent="0.25">
      <c r="A40" s="5">
        <f t="shared" si="0"/>
        <v>32</v>
      </c>
      <c r="B40" s="26">
        <v>80038598</v>
      </c>
      <c r="C40" s="28" t="s">
        <v>148</v>
      </c>
      <c r="D40" s="18" t="s">
        <v>237</v>
      </c>
      <c r="E40" s="31" t="s">
        <v>49</v>
      </c>
      <c r="F40" s="12" t="s">
        <v>68</v>
      </c>
      <c r="G40" s="12" t="s">
        <v>67</v>
      </c>
      <c r="H40" s="6"/>
      <c r="I40" s="13" t="s">
        <v>69</v>
      </c>
      <c r="J40" s="13" t="s">
        <v>229</v>
      </c>
      <c r="K40" s="7"/>
      <c r="L40" s="12" t="s">
        <v>70</v>
      </c>
      <c r="M40" s="12" t="s">
        <v>85</v>
      </c>
      <c r="N40" s="12" t="s">
        <v>71</v>
      </c>
      <c r="O40" s="12">
        <v>84328</v>
      </c>
      <c r="P40" s="12" t="s">
        <v>232</v>
      </c>
      <c r="Q40" s="11">
        <f t="shared" si="2"/>
        <v>104720</v>
      </c>
      <c r="R40" s="11">
        <f t="shared" si="1"/>
        <v>10472</v>
      </c>
    </row>
    <row r="41" spans="1:18" s="4" customFormat="1" ht="55.5" customHeight="1" x14ac:dyDescent="0.25">
      <c r="A41" s="5">
        <f t="shared" si="0"/>
        <v>33</v>
      </c>
      <c r="B41" s="26">
        <v>80038599</v>
      </c>
      <c r="C41" s="28" t="s">
        <v>148</v>
      </c>
      <c r="D41" s="18" t="s">
        <v>237</v>
      </c>
      <c r="E41" s="31" t="s">
        <v>50</v>
      </c>
      <c r="F41" s="12" t="s">
        <v>68</v>
      </c>
      <c r="G41" s="12" t="s">
        <v>67</v>
      </c>
      <c r="H41" s="6"/>
      <c r="I41" s="13" t="s">
        <v>69</v>
      </c>
      <c r="J41" s="13" t="s">
        <v>229</v>
      </c>
      <c r="K41" s="7"/>
      <c r="L41" s="12" t="s">
        <v>70</v>
      </c>
      <c r="M41" s="12" t="s">
        <v>85</v>
      </c>
      <c r="N41" s="12" t="s">
        <v>71</v>
      </c>
      <c r="O41" s="12">
        <v>84328</v>
      </c>
      <c r="P41" s="12" t="s">
        <v>232</v>
      </c>
      <c r="Q41" s="11">
        <f t="shared" si="2"/>
        <v>104720</v>
      </c>
      <c r="R41" s="11">
        <f t="shared" si="1"/>
        <v>10472</v>
      </c>
    </row>
    <row r="42" spans="1:18" s="4" customFormat="1" ht="38.450000000000003" customHeight="1" x14ac:dyDescent="0.25">
      <c r="A42" s="5">
        <f t="shared" si="0"/>
        <v>34</v>
      </c>
      <c r="B42" s="26">
        <v>80038600</v>
      </c>
      <c r="C42" s="28" t="s">
        <v>148</v>
      </c>
      <c r="D42" s="18" t="s">
        <v>237</v>
      </c>
      <c r="E42" s="31" t="s">
        <v>51</v>
      </c>
      <c r="F42" s="12" t="s">
        <v>68</v>
      </c>
      <c r="G42" s="12" t="s">
        <v>67</v>
      </c>
      <c r="H42" s="6"/>
      <c r="I42" s="13" t="s">
        <v>69</v>
      </c>
      <c r="J42" s="13" t="s">
        <v>229</v>
      </c>
      <c r="K42" s="7"/>
      <c r="L42" s="12" t="s">
        <v>70</v>
      </c>
      <c r="M42" s="12" t="s">
        <v>85</v>
      </c>
      <c r="N42" s="12" t="s">
        <v>71</v>
      </c>
      <c r="O42" s="12">
        <v>84328</v>
      </c>
      <c r="P42" s="12" t="s">
        <v>232</v>
      </c>
      <c r="Q42" s="11">
        <f t="shared" si="2"/>
        <v>104720</v>
      </c>
      <c r="R42" s="11">
        <f t="shared" si="1"/>
        <v>10472</v>
      </c>
    </row>
    <row r="43" spans="1:18" s="4" customFormat="1" ht="51" customHeight="1" x14ac:dyDescent="0.25">
      <c r="A43" s="5">
        <f t="shared" si="0"/>
        <v>35</v>
      </c>
      <c r="B43" s="26">
        <v>80038601</v>
      </c>
      <c r="C43" s="28" t="s">
        <v>148</v>
      </c>
      <c r="D43" s="18" t="s">
        <v>237</v>
      </c>
      <c r="E43" s="31" t="s">
        <v>52</v>
      </c>
      <c r="F43" s="12" t="s">
        <v>68</v>
      </c>
      <c r="G43" s="12" t="s">
        <v>67</v>
      </c>
      <c r="H43" s="6"/>
      <c r="I43" s="13" t="s">
        <v>69</v>
      </c>
      <c r="J43" s="13" t="s">
        <v>229</v>
      </c>
      <c r="K43" s="7"/>
      <c r="L43" s="12" t="s">
        <v>70</v>
      </c>
      <c r="M43" s="12" t="s">
        <v>217</v>
      </c>
      <c r="N43" s="12" t="s">
        <v>71</v>
      </c>
      <c r="O43" s="12">
        <v>84328</v>
      </c>
      <c r="P43" s="12" t="s">
        <v>232</v>
      </c>
      <c r="Q43" s="11">
        <f t="shared" si="2"/>
        <v>104720</v>
      </c>
      <c r="R43" s="11">
        <f t="shared" si="1"/>
        <v>10472</v>
      </c>
    </row>
    <row r="44" spans="1:18" s="4" customFormat="1" ht="51" customHeight="1" x14ac:dyDescent="0.25">
      <c r="A44" s="5">
        <f t="shared" si="0"/>
        <v>36</v>
      </c>
      <c r="B44" s="26">
        <v>80038602</v>
      </c>
      <c r="C44" s="28" t="s">
        <v>148</v>
      </c>
      <c r="D44" s="18" t="s">
        <v>237</v>
      </c>
      <c r="E44" s="31" t="s">
        <v>53</v>
      </c>
      <c r="F44" s="12" t="s">
        <v>68</v>
      </c>
      <c r="G44" s="12" t="s">
        <v>67</v>
      </c>
      <c r="H44" s="6"/>
      <c r="I44" s="13" t="s">
        <v>69</v>
      </c>
      <c r="J44" s="13" t="s">
        <v>229</v>
      </c>
      <c r="K44" s="7"/>
      <c r="L44" s="12" t="s">
        <v>70</v>
      </c>
      <c r="M44" s="12" t="s">
        <v>86</v>
      </c>
      <c r="N44" s="12" t="s">
        <v>71</v>
      </c>
      <c r="O44" s="12">
        <v>84328</v>
      </c>
      <c r="P44" s="12" t="s">
        <v>232</v>
      </c>
      <c r="Q44" s="11">
        <f t="shared" si="2"/>
        <v>104720</v>
      </c>
      <c r="R44" s="11">
        <f t="shared" si="1"/>
        <v>10472</v>
      </c>
    </row>
    <row r="45" spans="1:18" s="4" customFormat="1" ht="55.5" customHeight="1" x14ac:dyDescent="0.25">
      <c r="A45" s="5">
        <f t="shared" si="0"/>
        <v>37</v>
      </c>
      <c r="B45" s="26">
        <v>80038603</v>
      </c>
      <c r="C45" s="28" t="s">
        <v>148</v>
      </c>
      <c r="D45" s="18" t="s">
        <v>237</v>
      </c>
      <c r="E45" s="31" t="s">
        <v>54</v>
      </c>
      <c r="F45" s="12" t="s">
        <v>68</v>
      </c>
      <c r="G45" s="12" t="s">
        <v>67</v>
      </c>
      <c r="H45" s="6"/>
      <c r="I45" s="13" t="s">
        <v>69</v>
      </c>
      <c r="J45" s="13" t="s">
        <v>229</v>
      </c>
      <c r="K45" s="7"/>
      <c r="L45" s="12" t="s">
        <v>70</v>
      </c>
      <c r="M45" s="12" t="s">
        <v>85</v>
      </c>
      <c r="N45" s="12" t="s">
        <v>71</v>
      </c>
      <c r="O45" s="12">
        <v>84328</v>
      </c>
      <c r="P45" s="12" t="s">
        <v>232</v>
      </c>
      <c r="Q45" s="11">
        <f t="shared" si="2"/>
        <v>104720</v>
      </c>
      <c r="R45" s="11">
        <f t="shared" si="1"/>
        <v>10472</v>
      </c>
    </row>
    <row r="46" spans="1:18" s="4" customFormat="1" ht="58.5" customHeight="1" x14ac:dyDescent="0.25">
      <c r="A46" s="5">
        <f t="shared" si="0"/>
        <v>38</v>
      </c>
      <c r="B46" s="26">
        <v>80038604</v>
      </c>
      <c r="C46" s="28" t="s">
        <v>148</v>
      </c>
      <c r="D46" s="18" t="s">
        <v>237</v>
      </c>
      <c r="E46" s="31" t="s">
        <v>55</v>
      </c>
      <c r="F46" s="12" t="s">
        <v>68</v>
      </c>
      <c r="G46" s="12" t="s">
        <v>67</v>
      </c>
      <c r="H46" s="6"/>
      <c r="I46" s="13" t="s">
        <v>69</v>
      </c>
      <c r="J46" s="13" t="s">
        <v>229</v>
      </c>
      <c r="K46" s="7"/>
      <c r="L46" s="12" t="s">
        <v>70</v>
      </c>
      <c r="M46" s="12" t="s">
        <v>85</v>
      </c>
      <c r="N46" s="12" t="s">
        <v>71</v>
      </c>
      <c r="O46" s="12">
        <v>84328</v>
      </c>
      <c r="P46" s="12" t="s">
        <v>232</v>
      </c>
      <c r="Q46" s="11">
        <f t="shared" si="2"/>
        <v>104720</v>
      </c>
      <c r="R46" s="11">
        <f t="shared" si="1"/>
        <v>10472</v>
      </c>
    </row>
    <row r="47" spans="1:18" s="4" customFormat="1" ht="48.75" customHeight="1" x14ac:dyDescent="0.25">
      <c r="A47" s="5">
        <f t="shared" si="0"/>
        <v>39</v>
      </c>
      <c r="B47" s="26">
        <v>80038605</v>
      </c>
      <c r="C47" s="28" t="s">
        <v>148</v>
      </c>
      <c r="D47" s="18" t="s">
        <v>237</v>
      </c>
      <c r="E47" s="31" t="s">
        <v>56</v>
      </c>
      <c r="F47" s="12" t="s">
        <v>68</v>
      </c>
      <c r="G47" s="12" t="s">
        <v>67</v>
      </c>
      <c r="H47" s="6"/>
      <c r="I47" s="13" t="s">
        <v>69</v>
      </c>
      <c r="J47" s="13" t="s">
        <v>229</v>
      </c>
      <c r="K47" s="7"/>
      <c r="L47" s="12" t="s">
        <v>70</v>
      </c>
      <c r="M47" s="12" t="s">
        <v>85</v>
      </c>
      <c r="N47" s="12" t="s">
        <v>71</v>
      </c>
      <c r="O47" s="12">
        <v>84328</v>
      </c>
      <c r="P47" s="12" t="s">
        <v>232</v>
      </c>
      <c r="Q47" s="11">
        <f t="shared" si="2"/>
        <v>104720</v>
      </c>
      <c r="R47" s="11">
        <f t="shared" si="1"/>
        <v>10472</v>
      </c>
    </row>
    <row r="48" spans="1:18" s="4" customFormat="1" ht="50.25" customHeight="1" x14ac:dyDescent="0.25">
      <c r="A48" s="5">
        <f t="shared" si="0"/>
        <v>40</v>
      </c>
      <c r="B48" s="26">
        <v>80038606</v>
      </c>
      <c r="C48" s="28" t="s">
        <v>148</v>
      </c>
      <c r="D48" s="18" t="s">
        <v>237</v>
      </c>
      <c r="E48" s="31" t="s">
        <v>57</v>
      </c>
      <c r="F48" s="12" t="s">
        <v>68</v>
      </c>
      <c r="G48" s="12" t="s">
        <v>67</v>
      </c>
      <c r="H48" s="6"/>
      <c r="I48" s="13" t="s">
        <v>69</v>
      </c>
      <c r="J48" s="13" t="s">
        <v>229</v>
      </c>
      <c r="K48" s="7"/>
      <c r="L48" s="12" t="s">
        <v>70</v>
      </c>
      <c r="M48" s="12" t="s">
        <v>85</v>
      </c>
      <c r="N48" s="12" t="s">
        <v>71</v>
      </c>
      <c r="O48" s="12">
        <v>84328</v>
      </c>
      <c r="P48" s="12" t="s">
        <v>232</v>
      </c>
      <c r="Q48" s="11">
        <f t="shared" si="2"/>
        <v>104720</v>
      </c>
      <c r="R48" s="11">
        <f t="shared" si="1"/>
        <v>10472</v>
      </c>
    </row>
    <row r="49" spans="1:18" s="4" customFormat="1" ht="54" customHeight="1" x14ac:dyDescent="0.2">
      <c r="A49" s="5">
        <v>41</v>
      </c>
      <c r="B49" s="27">
        <v>80038607</v>
      </c>
      <c r="C49" s="28" t="s">
        <v>149</v>
      </c>
      <c r="D49" s="32" t="s">
        <v>193</v>
      </c>
      <c r="E49" s="17" t="s">
        <v>58</v>
      </c>
      <c r="F49" s="5"/>
      <c r="G49" s="5"/>
      <c r="H49" s="6"/>
      <c r="I49" s="13" t="s">
        <v>69</v>
      </c>
      <c r="J49" s="13" t="s">
        <v>229</v>
      </c>
      <c r="K49" s="7"/>
      <c r="L49" s="12" t="s">
        <v>70</v>
      </c>
      <c r="M49" s="12" t="s">
        <v>88</v>
      </c>
      <c r="N49" s="12" t="s">
        <v>71</v>
      </c>
      <c r="O49" s="5"/>
      <c r="P49" s="5"/>
      <c r="Q49" s="11">
        <f>2273700*119%</f>
        <v>2705703</v>
      </c>
      <c r="R49" s="11">
        <f t="shared" si="1"/>
        <v>270570.30000000005</v>
      </c>
    </row>
    <row r="50" spans="1:18" s="4" customFormat="1" ht="53.25" customHeight="1" x14ac:dyDescent="0.2">
      <c r="A50" s="5">
        <v>42</v>
      </c>
      <c r="B50" s="27">
        <v>80038608</v>
      </c>
      <c r="C50" s="28" t="s">
        <v>149</v>
      </c>
      <c r="D50" s="32" t="s">
        <v>193</v>
      </c>
      <c r="E50" s="17" t="s">
        <v>59</v>
      </c>
      <c r="F50" s="5"/>
      <c r="G50" s="5"/>
      <c r="H50" s="6"/>
      <c r="I50" s="13" t="s">
        <v>69</v>
      </c>
      <c r="J50" s="13" t="s">
        <v>229</v>
      </c>
      <c r="K50" s="7"/>
      <c r="L50" s="12" t="s">
        <v>70</v>
      </c>
      <c r="M50" s="12" t="s">
        <v>87</v>
      </c>
      <c r="N50" s="12" t="s">
        <v>71</v>
      </c>
      <c r="O50" s="5"/>
      <c r="P50" s="5"/>
      <c r="Q50" s="11">
        <f t="shared" ref="Q50:Q88" si="3">2273700*119%</f>
        <v>2705703</v>
      </c>
      <c r="R50" s="11">
        <f t="shared" si="1"/>
        <v>270570.30000000005</v>
      </c>
    </row>
    <row r="51" spans="1:18" s="4" customFormat="1" ht="52.5" customHeight="1" x14ac:dyDescent="0.2">
      <c r="A51" s="5">
        <v>43</v>
      </c>
      <c r="B51" s="27">
        <v>80038609</v>
      </c>
      <c r="C51" s="28" t="s">
        <v>149</v>
      </c>
      <c r="D51" s="32" t="s">
        <v>193</v>
      </c>
      <c r="E51" s="17" t="s">
        <v>147</v>
      </c>
      <c r="F51" s="5"/>
      <c r="G51" s="5"/>
      <c r="H51" s="6"/>
      <c r="I51" s="13" t="s">
        <v>69</v>
      </c>
      <c r="J51" s="13" t="s">
        <v>229</v>
      </c>
      <c r="K51" s="7"/>
      <c r="L51" s="12" t="s">
        <v>70</v>
      </c>
      <c r="M51" s="12" t="s">
        <v>89</v>
      </c>
      <c r="N51" s="12" t="s">
        <v>71</v>
      </c>
      <c r="O51" s="5"/>
      <c r="P51" s="5"/>
      <c r="Q51" s="11">
        <f t="shared" si="3"/>
        <v>2705703</v>
      </c>
      <c r="R51" s="11">
        <f t="shared" si="1"/>
        <v>270570.30000000005</v>
      </c>
    </row>
    <row r="52" spans="1:18" s="4" customFormat="1" ht="51.75" customHeight="1" x14ac:dyDescent="0.2">
      <c r="A52" s="5">
        <v>44</v>
      </c>
      <c r="B52" s="27">
        <v>80038610</v>
      </c>
      <c r="C52" s="28" t="s">
        <v>149</v>
      </c>
      <c r="D52" s="32" t="s">
        <v>193</v>
      </c>
      <c r="E52" s="17" t="s">
        <v>60</v>
      </c>
      <c r="F52" s="5"/>
      <c r="G52" s="5"/>
      <c r="H52" s="6"/>
      <c r="I52" s="13" t="s">
        <v>69</v>
      </c>
      <c r="J52" s="13" t="s">
        <v>229</v>
      </c>
      <c r="K52" s="7"/>
      <c r="L52" s="12" t="s">
        <v>70</v>
      </c>
      <c r="M52" s="12" t="s">
        <v>90</v>
      </c>
      <c r="N52" s="12" t="s">
        <v>71</v>
      </c>
      <c r="O52" s="5"/>
      <c r="P52" s="5"/>
      <c r="Q52" s="11">
        <f t="shared" si="3"/>
        <v>2705703</v>
      </c>
      <c r="R52" s="11">
        <f t="shared" si="1"/>
        <v>270570.30000000005</v>
      </c>
    </row>
    <row r="53" spans="1:18" s="4" customFormat="1" ht="50.25" customHeight="1" x14ac:dyDescent="0.2">
      <c r="A53" s="5">
        <v>45</v>
      </c>
      <c r="B53" s="27">
        <v>80038611</v>
      </c>
      <c r="C53" s="28" t="s">
        <v>149</v>
      </c>
      <c r="D53" s="32" t="s">
        <v>193</v>
      </c>
      <c r="E53" s="17" t="s">
        <v>61</v>
      </c>
      <c r="F53" s="5"/>
      <c r="G53" s="5"/>
      <c r="H53" s="6"/>
      <c r="I53" s="13" t="s">
        <v>69</v>
      </c>
      <c r="J53" s="13" t="s">
        <v>229</v>
      </c>
      <c r="K53" s="7"/>
      <c r="L53" s="12" t="s">
        <v>70</v>
      </c>
      <c r="M53" s="12" t="s">
        <v>91</v>
      </c>
      <c r="N53" s="12" t="s">
        <v>71</v>
      </c>
      <c r="O53" s="5"/>
      <c r="P53" s="5"/>
      <c r="Q53" s="11">
        <f t="shared" si="3"/>
        <v>2705703</v>
      </c>
      <c r="R53" s="11">
        <f t="shared" si="1"/>
        <v>270570.30000000005</v>
      </c>
    </row>
    <row r="54" spans="1:18" s="4" customFormat="1" ht="53.25" customHeight="1" x14ac:dyDescent="0.2">
      <c r="A54" s="5">
        <v>46</v>
      </c>
      <c r="B54" s="27">
        <v>80038612</v>
      </c>
      <c r="C54" s="28" t="s">
        <v>149</v>
      </c>
      <c r="D54" s="32" t="s">
        <v>193</v>
      </c>
      <c r="E54" s="17" t="s">
        <v>62</v>
      </c>
      <c r="F54" s="5"/>
      <c r="G54" s="5"/>
      <c r="H54" s="6"/>
      <c r="I54" s="13" t="s">
        <v>69</v>
      </c>
      <c r="J54" s="13" t="s">
        <v>229</v>
      </c>
      <c r="K54" s="7"/>
      <c r="L54" s="12" t="s">
        <v>70</v>
      </c>
      <c r="M54" s="12" t="s">
        <v>92</v>
      </c>
      <c r="N54" s="12" t="s">
        <v>71</v>
      </c>
      <c r="O54" s="5"/>
      <c r="P54" s="5"/>
      <c r="Q54" s="11">
        <f t="shared" si="3"/>
        <v>2705703</v>
      </c>
      <c r="R54" s="11">
        <f t="shared" si="1"/>
        <v>270570.30000000005</v>
      </c>
    </row>
    <row r="55" spans="1:18" s="4" customFormat="1" ht="48.75" customHeight="1" x14ac:dyDescent="0.2">
      <c r="A55" s="5">
        <v>47</v>
      </c>
      <c r="B55" s="27">
        <v>80038613</v>
      </c>
      <c r="C55" s="28" t="s">
        <v>149</v>
      </c>
      <c r="D55" s="32" t="s">
        <v>193</v>
      </c>
      <c r="E55" s="17" t="s">
        <v>63</v>
      </c>
      <c r="F55" s="5"/>
      <c r="G55" s="5"/>
      <c r="H55" s="6"/>
      <c r="I55" s="13" t="s">
        <v>69</v>
      </c>
      <c r="J55" s="13" t="s">
        <v>229</v>
      </c>
      <c r="K55" s="7"/>
      <c r="L55" s="12" t="s">
        <v>70</v>
      </c>
      <c r="M55" s="12" t="s">
        <v>234</v>
      </c>
      <c r="N55" s="12" t="s">
        <v>71</v>
      </c>
      <c r="O55" s="5"/>
      <c r="P55" s="5"/>
      <c r="Q55" s="11">
        <f t="shared" si="3"/>
        <v>2705703</v>
      </c>
      <c r="R55" s="11">
        <f t="shared" si="1"/>
        <v>270570.30000000005</v>
      </c>
    </row>
    <row r="56" spans="1:18" s="4" customFormat="1" ht="51" customHeight="1" x14ac:dyDescent="0.2">
      <c r="A56" s="5">
        <v>48</v>
      </c>
      <c r="B56" s="27">
        <v>80038614</v>
      </c>
      <c r="C56" s="28" t="s">
        <v>149</v>
      </c>
      <c r="D56" s="32" t="s">
        <v>193</v>
      </c>
      <c r="E56" s="17" t="s">
        <v>64</v>
      </c>
      <c r="F56" s="5"/>
      <c r="G56" s="5"/>
      <c r="H56" s="6"/>
      <c r="I56" s="13" t="s">
        <v>69</v>
      </c>
      <c r="J56" s="13" t="s">
        <v>229</v>
      </c>
      <c r="K56" s="7"/>
      <c r="L56" s="12" t="s">
        <v>70</v>
      </c>
      <c r="M56" s="12" t="s">
        <v>93</v>
      </c>
      <c r="N56" s="12" t="s">
        <v>71</v>
      </c>
      <c r="O56" s="5"/>
      <c r="P56" s="5"/>
      <c r="Q56" s="11">
        <f t="shared" si="3"/>
        <v>2705703</v>
      </c>
      <c r="R56" s="11">
        <f t="shared" si="1"/>
        <v>270570.30000000005</v>
      </c>
    </row>
    <row r="57" spans="1:18" s="4" customFormat="1" ht="48.75" customHeight="1" x14ac:dyDescent="0.2">
      <c r="A57" s="5">
        <v>49</v>
      </c>
      <c r="B57" s="27">
        <v>80038615</v>
      </c>
      <c r="C57" s="28" t="s">
        <v>149</v>
      </c>
      <c r="D57" s="32" t="s">
        <v>193</v>
      </c>
      <c r="E57" s="17" t="s">
        <v>65</v>
      </c>
      <c r="F57" s="5"/>
      <c r="G57" s="5"/>
      <c r="H57" s="6"/>
      <c r="I57" s="13" t="s">
        <v>69</v>
      </c>
      <c r="J57" s="13" t="s">
        <v>229</v>
      </c>
      <c r="K57" s="7"/>
      <c r="L57" s="12" t="s">
        <v>70</v>
      </c>
      <c r="M57" s="12" t="s">
        <v>94</v>
      </c>
      <c r="N57" s="12" t="s">
        <v>71</v>
      </c>
      <c r="O57" s="5"/>
      <c r="P57" s="5"/>
      <c r="Q57" s="11">
        <f t="shared" si="3"/>
        <v>2705703</v>
      </c>
      <c r="R57" s="11">
        <f t="shared" si="1"/>
        <v>270570.30000000005</v>
      </c>
    </row>
    <row r="58" spans="1:18" s="4" customFormat="1" ht="55.5" customHeight="1" x14ac:dyDescent="0.2">
      <c r="A58" s="5">
        <v>50</v>
      </c>
      <c r="B58" s="27">
        <v>80038616</v>
      </c>
      <c r="C58" s="28" t="s">
        <v>149</v>
      </c>
      <c r="D58" s="32" t="s">
        <v>193</v>
      </c>
      <c r="E58" s="17" t="s">
        <v>66</v>
      </c>
      <c r="F58" s="5"/>
      <c r="G58" s="5"/>
      <c r="H58" s="6"/>
      <c r="I58" s="13" t="s">
        <v>69</v>
      </c>
      <c r="J58" s="13" t="s">
        <v>229</v>
      </c>
      <c r="K58" s="7"/>
      <c r="L58" s="12" t="s">
        <v>70</v>
      </c>
      <c r="M58" s="12" t="s">
        <v>95</v>
      </c>
      <c r="N58" s="12" t="s">
        <v>71</v>
      </c>
      <c r="O58" s="5"/>
      <c r="P58" s="5"/>
      <c r="Q58" s="11">
        <f t="shared" si="3"/>
        <v>2705703</v>
      </c>
      <c r="R58" s="11">
        <f t="shared" si="1"/>
        <v>270570.30000000005</v>
      </c>
    </row>
    <row r="59" spans="1:18" s="4" customFormat="1" ht="38.450000000000003" customHeight="1" x14ac:dyDescent="0.2">
      <c r="A59" s="5">
        <v>51</v>
      </c>
      <c r="B59" s="27">
        <v>80038617</v>
      </c>
      <c r="C59" s="28" t="s">
        <v>149</v>
      </c>
      <c r="D59" s="32" t="s">
        <v>193</v>
      </c>
      <c r="E59" s="17" t="s">
        <v>109</v>
      </c>
      <c r="F59" s="5"/>
      <c r="G59" s="5"/>
      <c r="H59" s="6"/>
      <c r="I59" s="13" t="s">
        <v>69</v>
      </c>
      <c r="J59" s="13" t="s">
        <v>229</v>
      </c>
      <c r="K59" s="7"/>
      <c r="L59" s="12" t="s">
        <v>70</v>
      </c>
      <c r="M59" s="12" t="s">
        <v>96</v>
      </c>
      <c r="N59" s="12" t="s">
        <v>71</v>
      </c>
      <c r="O59" s="5"/>
      <c r="P59" s="5"/>
      <c r="Q59" s="11">
        <f t="shared" si="3"/>
        <v>2705703</v>
      </c>
      <c r="R59" s="11">
        <f t="shared" si="1"/>
        <v>270570.30000000005</v>
      </c>
    </row>
    <row r="60" spans="1:18" s="4" customFormat="1" ht="55.5" customHeight="1" x14ac:dyDescent="0.2">
      <c r="A60" s="5">
        <v>52</v>
      </c>
      <c r="B60" s="27">
        <v>80038668</v>
      </c>
      <c r="C60" s="28" t="s">
        <v>149</v>
      </c>
      <c r="D60" s="32" t="s">
        <v>193</v>
      </c>
      <c r="E60" s="17" t="s">
        <v>72</v>
      </c>
      <c r="F60" s="5"/>
      <c r="G60" s="5"/>
      <c r="H60" s="6"/>
      <c r="I60" s="13" t="s">
        <v>69</v>
      </c>
      <c r="J60" s="13" t="s">
        <v>229</v>
      </c>
      <c r="K60" s="7"/>
      <c r="L60" s="12" t="s">
        <v>70</v>
      </c>
      <c r="M60" s="12" t="s">
        <v>97</v>
      </c>
      <c r="N60" s="12" t="s">
        <v>71</v>
      </c>
      <c r="O60" s="5"/>
      <c r="P60" s="5"/>
      <c r="Q60" s="11">
        <f t="shared" si="3"/>
        <v>2705703</v>
      </c>
      <c r="R60" s="11">
        <f t="shared" si="1"/>
        <v>270570.30000000005</v>
      </c>
    </row>
    <row r="61" spans="1:18" s="4" customFormat="1" ht="51" customHeight="1" x14ac:dyDescent="0.2">
      <c r="A61" s="5">
        <v>53</v>
      </c>
      <c r="B61" s="27">
        <v>80038669</v>
      </c>
      <c r="C61" s="28" t="s">
        <v>149</v>
      </c>
      <c r="D61" s="32" t="s">
        <v>193</v>
      </c>
      <c r="E61" s="17" t="s">
        <v>73</v>
      </c>
      <c r="F61" s="5"/>
      <c r="G61" s="5"/>
      <c r="H61" s="6"/>
      <c r="I61" s="13" t="s">
        <v>69</v>
      </c>
      <c r="J61" s="13" t="s">
        <v>229</v>
      </c>
      <c r="K61" s="7"/>
      <c r="L61" s="12" t="s">
        <v>70</v>
      </c>
      <c r="M61" s="12" t="s">
        <v>98</v>
      </c>
      <c r="N61" s="12" t="s">
        <v>71</v>
      </c>
      <c r="O61" s="5"/>
      <c r="P61" s="5"/>
      <c r="Q61" s="11">
        <f t="shared" si="3"/>
        <v>2705703</v>
      </c>
      <c r="R61" s="11">
        <f t="shared" si="1"/>
        <v>270570.30000000005</v>
      </c>
    </row>
    <row r="62" spans="1:18" s="4" customFormat="1" ht="51" customHeight="1" x14ac:dyDescent="0.2">
      <c r="A62" s="5">
        <v>54</v>
      </c>
      <c r="B62" s="27">
        <v>80038670</v>
      </c>
      <c r="C62" s="28" t="s">
        <v>149</v>
      </c>
      <c r="D62" s="32" t="s">
        <v>193</v>
      </c>
      <c r="E62" s="17" t="s">
        <v>74</v>
      </c>
      <c r="F62" s="5"/>
      <c r="G62" s="5"/>
      <c r="H62" s="6"/>
      <c r="I62" s="13" t="s">
        <v>69</v>
      </c>
      <c r="J62" s="13" t="s">
        <v>229</v>
      </c>
      <c r="K62" s="7"/>
      <c r="L62" s="12" t="s">
        <v>70</v>
      </c>
      <c r="M62" s="12" t="s">
        <v>235</v>
      </c>
      <c r="N62" s="12" t="s">
        <v>71</v>
      </c>
      <c r="O62" s="5"/>
      <c r="P62" s="5"/>
      <c r="Q62" s="11">
        <f t="shared" si="3"/>
        <v>2705703</v>
      </c>
      <c r="R62" s="11">
        <f t="shared" si="1"/>
        <v>270570.30000000005</v>
      </c>
    </row>
    <row r="63" spans="1:18" s="4" customFormat="1" ht="51" customHeight="1" x14ac:dyDescent="0.2">
      <c r="A63" s="5">
        <v>55</v>
      </c>
      <c r="B63" s="27">
        <v>80038671</v>
      </c>
      <c r="C63" s="28" t="s">
        <v>149</v>
      </c>
      <c r="D63" s="32" t="s">
        <v>193</v>
      </c>
      <c r="E63" s="17" t="s">
        <v>75</v>
      </c>
      <c r="F63" s="5"/>
      <c r="G63" s="5"/>
      <c r="H63" s="6"/>
      <c r="I63" s="13" t="s">
        <v>69</v>
      </c>
      <c r="J63" s="13" t="s">
        <v>229</v>
      </c>
      <c r="K63" s="7"/>
      <c r="L63" s="12" t="s">
        <v>70</v>
      </c>
      <c r="M63" s="12" t="s">
        <v>99</v>
      </c>
      <c r="N63" s="12" t="s">
        <v>71</v>
      </c>
      <c r="O63" s="5"/>
      <c r="P63" s="5"/>
      <c r="Q63" s="11">
        <f t="shared" si="3"/>
        <v>2705703</v>
      </c>
      <c r="R63" s="11">
        <f t="shared" si="1"/>
        <v>270570.30000000005</v>
      </c>
    </row>
    <row r="64" spans="1:18" s="4" customFormat="1" ht="38.450000000000003" customHeight="1" x14ac:dyDescent="0.2">
      <c r="A64" s="5">
        <v>56</v>
      </c>
      <c r="B64" s="27">
        <v>80038672</v>
      </c>
      <c r="C64" s="28" t="s">
        <v>149</v>
      </c>
      <c r="D64" s="32" t="s">
        <v>193</v>
      </c>
      <c r="E64" s="17" t="s">
        <v>76</v>
      </c>
      <c r="F64" s="5"/>
      <c r="G64" s="5"/>
      <c r="H64" s="6"/>
      <c r="I64" s="13" t="s">
        <v>69</v>
      </c>
      <c r="J64" s="13" t="s">
        <v>229</v>
      </c>
      <c r="K64" s="7"/>
      <c r="L64" s="12" t="s">
        <v>70</v>
      </c>
      <c r="M64" s="12" t="s">
        <v>100</v>
      </c>
      <c r="N64" s="12" t="s">
        <v>71</v>
      </c>
      <c r="O64" s="5"/>
      <c r="P64" s="5"/>
      <c r="Q64" s="11">
        <f t="shared" si="3"/>
        <v>2705703</v>
      </c>
      <c r="R64" s="11">
        <f t="shared" si="1"/>
        <v>270570.30000000005</v>
      </c>
    </row>
    <row r="65" spans="1:18" s="4" customFormat="1" ht="52.5" customHeight="1" x14ac:dyDescent="0.2">
      <c r="A65" s="5">
        <v>57</v>
      </c>
      <c r="B65" s="27">
        <v>80038673</v>
      </c>
      <c r="C65" s="28" t="s">
        <v>149</v>
      </c>
      <c r="D65" s="32" t="s">
        <v>193</v>
      </c>
      <c r="E65" s="17" t="s">
        <v>77</v>
      </c>
      <c r="F65" s="5"/>
      <c r="G65" s="5"/>
      <c r="H65" s="6"/>
      <c r="I65" s="13" t="s">
        <v>69</v>
      </c>
      <c r="J65" s="13" t="s">
        <v>229</v>
      </c>
      <c r="K65" s="7"/>
      <c r="L65" s="12" t="s">
        <v>70</v>
      </c>
      <c r="M65" s="12" t="s">
        <v>101</v>
      </c>
      <c r="N65" s="12" t="s">
        <v>71</v>
      </c>
      <c r="O65" s="5"/>
      <c r="P65" s="5"/>
      <c r="Q65" s="11">
        <f t="shared" si="3"/>
        <v>2705703</v>
      </c>
      <c r="R65" s="11">
        <f t="shared" si="1"/>
        <v>270570.30000000005</v>
      </c>
    </row>
    <row r="66" spans="1:18" s="4" customFormat="1" ht="38.450000000000003" customHeight="1" x14ac:dyDescent="0.2">
      <c r="A66" s="5">
        <v>58</v>
      </c>
      <c r="B66" s="27">
        <v>80038674</v>
      </c>
      <c r="C66" s="28" t="s">
        <v>149</v>
      </c>
      <c r="D66" s="32" t="s">
        <v>193</v>
      </c>
      <c r="E66" s="17" t="s">
        <v>78</v>
      </c>
      <c r="F66" s="5"/>
      <c r="G66" s="5"/>
      <c r="H66" s="6"/>
      <c r="I66" s="13" t="s">
        <v>69</v>
      </c>
      <c r="J66" s="13" t="s">
        <v>229</v>
      </c>
      <c r="K66" s="7"/>
      <c r="L66" s="12" t="s">
        <v>70</v>
      </c>
      <c r="M66" s="12" t="s">
        <v>102</v>
      </c>
      <c r="N66" s="12" t="s">
        <v>71</v>
      </c>
      <c r="O66" s="5"/>
      <c r="P66" s="5"/>
      <c r="Q66" s="11">
        <f t="shared" si="3"/>
        <v>2705703</v>
      </c>
      <c r="R66" s="11">
        <f t="shared" si="1"/>
        <v>270570.30000000005</v>
      </c>
    </row>
    <row r="67" spans="1:18" s="4" customFormat="1" ht="48.75" customHeight="1" x14ac:dyDescent="0.2">
      <c r="A67" s="5">
        <v>59</v>
      </c>
      <c r="B67" s="27">
        <v>80038675</v>
      </c>
      <c r="C67" s="28" t="s">
        <v>149</v>
      </c>
      <c r="D67" s="32" t="s">
        <v>193</v>
      </c>
      <c r="E67" s="17" t="s">
        <v>79</v>
      </c>
      <c r="F67" s="5"/>
      <c r="G67" s="5"/>
      <c r="H67" s="6"/>
      <c r="I67" s="13" t="s">
        <v>69</v>
      </c>
      <c r="J67" s="13" t="s">
        <v>229</v>
      </c>
      <c r="K67" s="7"/>
      <c r="L67" s="12" t="s">
        <v>70</v>
      </c>
      <c r="M67" s="12" t="s">
        <v>103</v>
      </c>
      <c r="N67" s="12" t="s">
        <v>71</v>
      </c>
      <c r="O67" s="5"/>
      <c r="P67" s="5"/>
      <c r="Q67" s="11">
        <f t="shared" si="3"/>
        <v>2705703</v>
      </c>
      <c r="R67" s="11">
        <f t="shared" si="1"/>
        <v>270570.30000000005</v>
      </c>
    </row>
    <row r="68" spans="1:18" s="4" customFormat="1" ht="51" customHeight="1" x14ac:dyDescent="0.2">
      <c r="A68" s="5">
        <v>60</v>
      </c>
      <c r="B68" s="27">
        <v>80038676</v>
      </c>
      <c r="C68" s="28" t="s">
        <v>149</v>
      </c>
      <c r="D68" s="32" t="s">
        <v>193</v>
      </c>
      <c r="E68" s="17" t="s">
        <v>80</v>
      </c>
      <c r="F68" s="5"/>
      <c r="G68" s="5"/>
      <c r="H68" s="6"/>
      <c r="I68" s="13" t="s">
        <v>69</v>
      </c>
      <c r="J68" s="13" t="s">
        <v>229</v>
      </c>
      <c r="K68" s="7"/>
      <c r="L68" s="12" t="s">
        <v>70</v>
      </c>
      <c r="M68" s="12" t="s">
        <v>104</v>
      </c>
      <c r="N68" s="12" t="s">
        <v>71</v>
      </c>
      <c r="O68" s="5"/>
      <c r="P68" s="5"/>
      <c r="Q68" s="11">
        <f t="shared" si="3"/>
        <v>2705703</v>
      </c>
      <c r="R68" s="11">
        <f t="shared" si="1"/>
        <v>270570.30000000005</v>
      </c>
    </row>
    <row r="69" spans="1:18" s="4" customFormat="1" ht="49.5" customHeight="1" x14ac:dyDescent="0.2">
      <c r="A69" s="5">
        <v>61</v>
      </c>
      <c r="B69" s="27">
        <v>80038678</v>
      </c>
      <c r="C69" s="28" t="s">
        <v>149</v>
      </c>
      <c r="D69" s="32" t="s">
        <v>193</v>
      </c>
      <c r="E69" s="17" t="s">
        <v>81</v>
      </c>
      <c r="F69" s="5"/>
      <c r="G69" s="5"/>
      <c r="H69" s="6"/>
      <c r="I69" s="13" t="s">
        <v>69</v>
      </c>
      <c r="J69" s="13" t="s">
        <v>229</v>
      </c>
      <c r="K69" s="7"/>
      <c r="L69" s="12" t="s">
        <v>70</v>
      </c>
      <c r="M69" s="12" t="s">
        <v>105</v>
      </c>
      <c r="N69" s="12" t="s">
        <v>71</v>
      </c>
      <c r="O69" s="5"/>
      <c r="P69" s="5"/>
      <c r="Q69" s="11">
        <f t="shared" si="3"/>
        <v>2705703</v>
      </c>
      <c r="R69" s="11">
        <f t="shared" si="1"/>
        <v>270570.30000000005</v>
      </c>
    </row>
    <row r="70" spans="1:18" s="4" customFormat="1" ht="54.75" customHeight="1" x14ac:dyDescent="0.2">
      <c r="A70" s="5">
        <v>62</v>
      </c>
      <c r="B70" s="27">
        <v>80038677</v>
      </c>
      <c r="C70" s="28" t="s">
        <v>149</v>
      </c>
      <c r="D70" s="32" t="s">
        <v>193</v>
      </c>
      <c r="E70" s="17" t="s">
        <v>82</v>
      </c>
      <c r="F70" s="5"/>
      <c r="G70" s="5"/>
      <c r="H70" s="6"/>
      <c r="I70" s="13" t="s">
        <v>69</v>
      </c>
      <c r="J70" s="13" t="s">
        <v>229</v>
      </c>
      <c r="K70" s="7"/>
      <c r="L70" s="12" t="s">
        <v>70</v>
      </c>
      <c r="M70" s="12" t="s">
        <v>106</v>
      </c>
      <c r="N70" s="12" t="s">
        <v>71</v>
      </c>
      <c r="O70" s="5"/>
      <c r="P70" s="5"/>
      <c r="Q70" s="11">
        <f t="shared" si="3"/>
        <v>2705703</v>
      </c>
      <c r="R70" s="11">
        <f t="shared" si="1"/>
        <v>270570.30000000005</v>
      </c>
    </row>
    <row r="71" spans="1:18" s="4" customFormat="1" ht="54.75" customHeight="1" x14ac:dyDescent="0.2">
      <c r="A71" s="5">
        <v>63</v>
      </c>
      <c r="B71" s="27">
        <v>80038804</v>
      </c>
      <c r="C71" s="28" t="s">
        <v>149</v>
      </c>
      <c r="D71" s="32" t="s">
        <v>193</v>
      </c>
      <c r="E71" s="17" t="s">
        <v>111</v>
      </c>
      <c r="F71" s="5"/>
      <c r="G71" s="5"/>
      <c r="H71" s="6"/>
      <c r="I71" s="13" t="s">
        <v>69</v>
      </c>
      <c r="J71" s="13" t="s">
        <v>229</v>
      </c>
      <c r="K71" s="7"/>
      <c r="L71" s="12" t="s">
        <v>70</v>
      </c>
      <c r="M71" s="12" t="s">
        <v>138</v>
      </c>
      <c r="N71" s="12" t="s">
        <v>71</v>
      </c>
      <c r="O71" s="5"/>
      <c r="P71" s="5"/>
      <c r="Q71" s="11">
        <f t="shared" si="3"/>
        <v>2705703</v>
      </c>
      <c r="R71" s="11">
        <f t="shared" si="1"/>
        <v>270570.30000000005</v>
      </c>
    </row>
    <row r="72" spans="1:18" s="4" customFormat="1" ht="54.75" customHeight="1" x14ac:dyDescent="0.2">
      <c r="A72" s="5">
        <v>64</v>
      </c>
      <c r="B72" s="27">
        <v>80038687</v>
      </c>
      <c r="C72" s="28" t="s">
        <v>149</v>
      </c>
      <c r="D72" s="32" t="s">
        <v>193</v>
      </c>
      <c r="E72" s="17" t="s">
        <v>112</v>
      </c>
      <c r="F72" s="5"/>
      <c r="G72" s="5"/>
      <c r="H72" s="6"/>
      <c r="I72" s="13" t="s">
        <v>69</v>
      </c>
      <c r="J72" s="13" t="s">
        <v>229</v>
      </c>
      <c r="K72" s="7"/>
      <c r="L72" s="12" t="s">
        <v>70</v>
      </c>
      <c r="M72" s="12" t="s">
        <v>146</v>
      </c>
      <c r="N72" s="12" t="s">
        <v>71</v>
      </c>
      <c r="O72" s="5"/>
      <c r="P72" s="5"/>
      <c r="Q72" s="11">
        <f t="shared" si="3"/>
        <v>2705703</v>
      </c>
      <c r="R72" s="11">
        <f t="shared" si="1"/>
        <v>270570.30000000005</v>
      </c>
    </row>
    <row r="73" spans="1:18" s="4" customFormat="1" ht="54.75" customHeight="1" x14ac:dyDescent="0.2">
      <c r="A73" s="5">
        <v>65</v>
      </c>
      <c r="B73" s="27">
        <v>80038766</v>
      </c>
      <c r="C73" s="28" t="s">
        <v>149</v>
      </c>
      <c r="D73" s="32" t="s">
        <v>193</v>
      </c>
      <c r="E73" s="17" t="s">
        <v>113</v>
      </c>
      <c r="F73" s="5"/>
      <c r="G73" s="5"/>
      <c r="H73" s="6"/>
      <c r="I73" s="13" t="s">
        <v>69</v>
      </c>
      <c r="J73" s="13" t="s">
        <v>229</v>
      </c>
      <c r="K73" s="7"/>
      <c r="L73" s="12" t="s">
        <v>70</v>
      </c>
      <c r="M73" s="12" t="s">
        <v>144</v>
      </c>
      <c r="N73" s="12" t="s">
        <v>71</v>
      </c>
      <c r="O73" s="5"/>
      <c r="P73" s="5"/>
      <c r="Q73" s="11">
        <f t="shared" si="3"/>
        <v>2705703</v>
      </c>
      <c r="R73" s="11">
        <f t="shared" si="1"/>
        <v>270570.30000000005</v>
      </c>
    </row>
    <row r="74" spans="1:18" s="4" customFormat="1" ht="54.75" customHeight="1" x14ac:dyDescent="0.2">
      <c r="A74" s="5">
        <v>66</v>
      </c>
      <c r="B74" s="27">
        <v>80038688</v>
      </c>
      <c r="C74" s="28" t="s">
        <v>149</v>
      </c>
      <c r="D74" s="32" t="s">
        <v>193</v>
      </c>
      <c r="E74" s="17" t="s">
        <v>114</v>
      </c>
      <c r="F74" s="5"/>
      <c r="G74" s="5"/>
      <c r="H74" s="6"/>
      <c r="I74" s="13" t="s">
        <v>69</v>
      </c>
      <c r="J74" s="13" t="s">
        <v>229</v>
      </c>
      <c r="K74" s="7"/>
      <c r="L74" s="12" t="s">
        <v>70</v>
      </c>
      <c r="M74" s="12" t="s">
        <v>145</v>
      </c>
      <c r="N74" s="12" t="s">
        <v>71</v>
      </c>
      <c r="O74" s="5"/>
      <c r="P74" s="5"/>
      <c r="Q74" s="11">
        <f t="shared" si="3"/>
        <v>2705703</v>
      </c>
      <c r="R74" s="11">
        <f t="shared" ref="R74:R116" si="4">Q74/J74*12</f>
        <v>270570.30000000005</v>
      </c>
    </row>
    <row r="75" spans="1:18" s="4" customFormat="1" ht="54.75" customHeight="1" x14ac:dyDescent="0.2">
      <c r="A75" s="5">
        <v>67</v>
      </c>
      <c r="B75" s="27">
        <v>80038806</v>
      </c>
      <c r="C75" s="28" t="s">
        <v>149</v>
      </c>
      <c r="D75" s="32" t="s">
        <v>193</v>
      </c>
      <c r="E75" s="17" t="s">
        <v>115</v>
      </c>
      <c r="F75" s="5"/>
      <c r="G75" s="5"/>
      <c r="H75" s="6"/>
      <c r="I75" s="13" t="s">
        <v>69</v>
      </c>
      <c r="J75" s="13" t="s">
        <v>229</v>
      </c>
      <c r="K75" s="7"/>
      <c r="L75" s="12" t="s">
        <v>70</v>
      </c>
      <c r="M75" s="12" t="s">
        <v>139</v>
      </c>
      <c r="N75" s="12" t="s">
        <v>71</v>
      </c>
      <c r="O75" s="5"/>
      <c r="P75" s="5"/>
      <c r="Q75" s="11">
        <f t="shared" si="3"/>
        <v>2705703</v>
      </c>
      <c r="R75" s="11">
        <f t="shared" si="4"/>
        <v>270570.30000000005</v>
      </c>
    </row>
    <row r="76" spans="1:18" s="4" customFormat="1" ht="54.75" customHeight="1" x14ac:dyDescent="0.2">
      <c r="A76" s="5">
        <v>68</v>
      </c>
      <c r="B76" s="27">
        <v>80038807</v>
      </c>
      <c r="C76" s="28" t="s">
        <v>149</v>
      </c>
      <c r="D76" s="32" t="s">
        <v>193</v>
      </c>
      <c r="E76" s="17" t="s">
        <v>116</v>
      </c>
      <c r="F76" s="5"/>
      <c r="G76" s="5"/>
      <c r="H76" s="6"/>
      <c r="I76" s="13" t="s">
        <v>69</v>
      </c>
      <c r="J76" s="13" t="s">
        <v>229</v>
      </c>
      <c r="K76" s="7"/>
      <c r="L76" s="12" t="s">
        <v>70</v>
      </c>
      <c r="M76" s="12" t="s">
        <v>141</v>
      </c>
      <c r="N76" s="12" t="s">
        <v>71</v>
      </c>
      <c r="O76" s="5"/>
      <c r="P76" s="5"/>
      <c r="Q76" s="11">
        <f t="shared" si="3"/>
        <v>2705703</v>
      </c>
      <c r="R76" s="11">
        <f t="shared" si="4"/>
        <v>270570.30000000005</v>
      </c>
    </row>
    <row r="77" spans="1:18" s="4" customFormat="1" ht="54.75" customHeight="1" x14ac:dyDescent="0.2">
      <c r="A77" s="5">
        <v>69</v>
      </c>
      <c r="B77" s="27">
        <v>80038808</v>
      </c>
      <c r="C77" s="28" t="s">
        <v>149</v>
      </c>
      <c r="D77" s="32" t="s">
        <v>193</v>
      </c>
      <c r="E77" s="17" t="s">
        <v>117</v>
      </c>
      <c r="F77" s="5"/>
      <c r="G77" s="5"/>
      <c r="H77" s="6"/>
      <c r="I77" s="13" t="s">
        <v>69</v>
      </c>
      <c r="J77" s="13" t="s">
        <v>229</v>
      </c>
      <c r="K77" s="7"/>
      <c r="L77" s="12" t="s">
        <v>70</v>
      </c>
      <c r="M77" s="12" t="s">
        <v>140</v>
      </c>
      <c r="N77" s="12" t="s">
        <v>71</v>
      </c>
      <c r="O77" s="5"/>
      <c r="P77" s="5"/>
      <c r="Q77" s="11">
        <f t="shared" si="3"/>
        <v>2705703</v>
      </c>
      <c r="R77" s="11">
        <f t="shared" si="4"/>
        <v>270570.30000000005</v>
      </c>
    </row>
    <row r="78" spans="1:18" s="4" customFormat="1" ht="54.75" customHeight="1" x14ac:dyDescent="0.2">
      <c r="A78" s="5">
        <v>70</v>
      </c>
      <c r="B78" s="27">
        <v>80038768</v>
      </c>
      <c r="C78" s="28" t="s">
        <v>149</v>
      </c>
      <c r="D78" s="32" t="s">
        <v>193</v>
      </c>
      <c r="E78" s="17" t="s">
        <v>118</v>
      </c>
      <c r="F78" s="5"/>
      <c r="G78" s="5"/>
      <c r="H78" s="6"/>
      <c r="I78" s="13" t="s">
        <v>69</v>
      </c>
      <c r="J78" s="13" t="s">
        <v>229</v>
      </c>
      <c r="K78" s="7"/>
      <c r="L78" s="12" t="s">
        <v>70</v>
      </c>
      <c r="M78" s="12" t="s">
        <v>142</v>
      </c>
      <c r="N78" s="12" t="s">
        <v>71</v>
      </c>
      <c r="O78" s="5"/>
      <c r="P78" s="5"/>
      <c r="Q78" s="11">
        <f t="shared" si="3"/>
        <v>2705703</v>
      </c>
      <c r="R78" s="11">
        <f t="shared" si="4"/>
        <v>270570.30000000005</v>
      </c>
    </row>
    <row r="79" spans="1:18" s="4" customFormat="1" ht="54.75" customHeight="1" x14ac:dyDescent="0.2">
      <c r="A79" s="5">
        <v>71</v>
      </c>
      <c r="B79" s="27">
        <v>80038767</v>
      </c>
      <c r="C79" s="28" t="s">
        <v>149</v>
      </c>
      <c r="D79" s="32" t="s">
        <v>193</v>
      </c>
      <c r="E79" s="17" t="s">
        <v>119</v>
      </c>
      <c r="F79" s="5"/>
      <c r="G79" s="5"/>
      <c r="H79" s="6"/>
      <c r="I79" s="13" t="s">
        <v>69</v>
      </c>
      <c r="J79" s="13" t="s">
        <v>229</v>
      </c>
      <c r="K79" s="7"/>
      <c r="L79" s="12" t="s">
        <v>70</v>
      </c>
      <c r="M79" s="12" t="s">
        <v>143</v>
      </c>
      <c r="N79" s="12" t="s">
        <v>71</v>
      </c>
      <c r="O79" s="5"/>
      <c r="P79" s="5"/>
      <c r="Q79" s="11">
        <f t="shared" si="3"/>
        <v>2705703</v>
      </c>
      <c r="R79" s="11">
        <f t="shared" si="4"/>
        <v>270570.30000000005</v>
      </c>
    </row>
    <row r="80" spans="1:18" s="4" customFormat="1" ht="54.75" customHeight="1" x14ac:dyDescent="0.2">
      <c r="A80" s="5">
        <v>72</v>
      </c>
      <c r="B80" s="27">
        <v>80038805</v>
      </c>
      <c r="C80" s="28" t="s">
        <v>149</v>
      </c>
      <c r="D80" s="32" t="s">
        <v>193</v>
      </c>
      <c r="E80" s="17" t="s">
        <v>120</v>
      </c>
      <c r="F80" s="5"/>
      <c r="G80" s="5"/>
      <c r="H80" s="6"/>
      <c r="I80" s="13" t="s">
        <v>69</v>
      </c>
      <c r="J80" s="13" t="s">
        <v>229</v>
      </c>
      <c r="K80" s="7"/>
      <c r="L80" s="12" t="s">
        <v>70</v>
      </c>
      <c r="M80" s="12" t="s">
        <v>137</v>
      </c>
      <c r="N80" s="12" t="s">
        <v>71</v>
      </c>
      <c r="O80" s="5"/>
      <c r="P80" s="5"/>
      <c r="Q80" s="11">
        <f t="shared" si="3"/>
        <v>2705703</v>
      </c>
      <c r="R80" s="11">
        <f t="shared" si="4"/>
        <v>270570.30000000005</v>
      </c>
    </row>
    <row r="81" spans="1:18" s="4" customFormat="1" ht="54.75" customHeight="1" x14ac:dyDescent="0.2">
      <c r="A81" s="5">
        <v>73</v>
      </c>
      <c r="B81" s="27">
        <v>80038811</v>
      </c>
      <c r="C81" s="28" t="s">
        <v>149</v>
      </c>
      <c r="D81" s="32" t="s">
        <v>193</v>
      </c>
      <c r="E81" s="17" t="s">
        <v>121</v>
      </c>
      <c r="F81" s="5"/>
      <c r="G81" s="5"/>
      <c r="H81" s="6"/>
      <c r="I81" s="13" t="s">
        <v>69</v>
      </c>
      <c r="J81" s="13" t="s">
        <v>229</v>
      </c>
      <c r="K81" s="7"/>
      <c r="L81" s="12" t="s">
        <v>70</v>
      </c>
      <c r="M81" s="12" t="s">
        <v>130</v>
      </c>
      <c r="N81" s="12" t="s">
        <v>71</v>
      </c>
      <c r="O81" s="5"/>
      <c r="P81" s="5"/>
      <c r="Q81" s="11">
        <f t="shared" si="3"/>
        <v>2705703</v>
      </c>
      <c r="R81" s="11">
        <f t="shared" si="4"/>
        <v>270570.30000000005</v>
      </c>
    </row>
    <row r="82" spans="1:18" s="4" customFormat="1" ht="54.75" customHeight="1" x14ac:dyDescent="0.2">
      <c r="A82" s="5">
        <v>74</v>
      </c>
      <c r="B82" s="27">
        <v>80038818</v>
      </c>
      <c r="C82" s="28" t="s">
        <v>149</v>
      </c>
      <c r="D82" s="32" t="s">
        <v>193</v>
      </c>
      <c r="E82" s="17" t="s">
        <v>122</v>
      </c>
      <c r="F82" s="5"/>
      <c r="G82" s="5"/>
      <c r="H82" s="6"/>
      <c r="I82" s="13" t="s">
        <v>69</v>
      </c>
      <c r="J82" s="13" t="s">
        <v>229</v>
      </c>
      <c r="K82" s="7"/>
      <c r="L82" s="12" t="s">
        <v>70</v>
      </c>
      <c r="M82" s="12" t="s">
        <v>129</v>
      </c>
      <c r="N82" s="12" t="s">
        <v>71</v>
      </c>
      <c r="O82" s="5"/>
      <c r="P82" s="5"/>
      <c r="Q82" s="11">
        <f t="shared" si="3"/>
        <v>2705703</v>
      </c>
      <c r="R82" s="11">
        <f t="shared" si="4"/>
        <v>270570.30000000005</v>
      </c>
    </row>
    <row r="83" spans="1:18" s="4" customFormat="1" ht="54.75" customHeight="1" x14ac:dyDescent="0.2">
      <c r="A83" s="5">
        <v>75</v>
      </c>
      <c r="B83" s="27">
        <v>80038812</v>
      </c>
      <c r="C83" s="28" t="s">
        <v>149</v>
      </c>
      <c r="D83" s="32" t="s">
        <v>193</v>
      </c>
      <c r="E83" s="17" t="s">
        <v>123</v>
      </c>
      <c r="F83" s="5"/>
      <c r="G83" s="5"/>
      <c r="H83" s="6"/>
      <c r="I83" s="13" t="s">
        <v>69</v>
      </c>
      <c r="J83" s="13" t="s">
        <v>229</v>
      </c>
      <c r="K83" s="7"/>
      <c r="L83" s="12" t="s">
        <v>70</v>
      </c>
      <c r="M83" s="12" t="s">
        <v>131</v>
      </c>
      <c r="N83" s="12" t="s">
        <v>71</v>
      </c>
      <c r="O83" s="5"/>
      <c r="P83" s="5"/>
      <c r="Q83" s="11">
        <f t="shared" si="3"/>
        <v>2705703</v>
      </c>
      <c r="R83" s="11">
        <f t="shared" si="4"/>
        <v>270570.30000000005</v>
      </c>
    </row>
    <row r="84" spans="1:18" s="4" customFormat="1" ht="54.75" customHeight="1" x14ac:dyDescent="0.2">
      <c r="A84" s="5">
        <v>76</v>
      </c>
      <c r="B84" s="27">
        <v>80038813</v>
      </c>
      <c r="C84" s="28" t="s">
        <v>149</v>
      </c>
      <c r="D84" s="32" t="s">
        <v>193</v>
      </c>
      <c r="E84" s="17" t="s">
        <v>124</v>
      </c>
      <c r="F84" s="5"/>
      <c r="G84" s="5"/>
      <c r="H84" s="6"/>
      <c r="I84" s="13" t="s">
        <v>69</v>
      </c>
      <c r="J84" s="13" t="s">
        <v>229</v>
      </c>
      <c r="K84" s="7"/>
      <c r="L84" s="12" t="s">
        <v>70</v>
      </c>
      <c r="M84" s="12" t="s">
        <v>132</v>
      </c>
      <c r="N84" s="12" t="s">
        <v>71</v>
      </c>
      <c r="O84" s="5"/>
      <c r="P84" s="5"/>
      <c r="Q84" s="11">
        <f t="shared" si="3"/>
        <v>2705703</v>
      </c>
      <c r="R84" s="11">
        <f t="shared" si="4"/>
        <v>270570.30000000005</v>
      </c>
    </row>
    <row r="85" spans="1:18" s="4" customFormat="1" ht="54.75" customHeight="1" x14ac:dyDescent="0.2">
      <c r="A85" s="5">
        <v>77</v>
      </c>
      <c r="B85" s="27">
        <v>80038814</v>
      </c>
      <c r="C85" s="28" t="s">
        <v>149</v>
      </c>
      <c r="D85" s="32" t="s">
        <v>193</v>
      </c>
      <c r="E85" s="17" t="s">
        <v>125</v>
      </c>
      <c r="F85" s="5"/>
      <c r="G85" s="5"/>
      <c r="H85" s="6"/>
      <c r="I85" s="13" t="s">
        <v>69</v>
      </c>
      <c r="J85" s="13" t="s">
        <v>229</v>
      </c>
      <c r="K85" s="7"/>
      <c r="L85" s="12" t="s">
        <v>70</v>
      </c>
      <c r="M85" s="12" t="s">
        <v>133</v>
      </c>
      <c r="N85" s="12" t="s">
        <v>71</v>
      </c>
      <c r="O85" s="5"/>
      <c r="P85" s="5"/>
      <c r="Q85" s="11">
        <f t="shared" si="3"/>
        <v>2705703</v>
      </c>
      <c r="R85" s="11">
        <f t="shared" si="4"/>
        <v>270570.30000000005</v>
      </c>
    </row>
    <row r="86" spans="1:18" s="4" customFormat="1" ht="54.75" customHeight="1" x14ac:dyDescent="0.2">
      <c r="A86" s="5">
        <v>78</v>
      </c>
      <c r="B86" s="27">
        <v>80038815</v>
      </c>
      <c r="C86" s="28" t="s">
        <v>149</v>
      </c>
      <c r="D86" s="32" t="s">
        <v>193</v>
      </c>
      <c r="E86" s="17" t="s">
        <v>126</v>
      </c>
      <c r="F86" s="5"/>
      <c r="G86" s="5"/>
      <c r="H86" s="6"/>
      <c r="I86" s="13" t="s">
        <v>69</v>
      </c>
      <c r="J86" s="13" t="s">
        <v>229</v>
      </c>
      <c r="K86" s="7"/>
      <c r="L86" s="12" t="s">
        <v>70</v>
      </c>
      <c r="M86" s="12" t="s">
        <v>134</v>
      </c>
      <c r="N86" s="12" t="s">
        <v>71</v>
      </c>
      <c r="O86" s="5"/>
      <c r="P86" s="5"/>
      <c r="Q86" s="11">
        <f t="shared" si="3"/>
        <v>2705703</v>
      </c>
      <c r="R86" s="11">
        <f t="shared" si="4"/>
        <v>270570.30000000005</v>
      </c>
    </row>
    <row r="87" spans="1:18" s="4" customFormat="1" ht="54.75" customHeight="1" x14ac:dyDescent="0.2">
      <c r="A87" s="5">
        <v>79</v>
      </c>
      <c r="B87" s="27">
        <v>80038816</v>
      </c>
      <c r="C87" s="28" t="s">
        <v>149</v>
      </c>
      <c r="D87" s="32" t="s">
        <v>193</v>
      </c>
      <c r="E87" s="17" t="s">
        <v>127</v>
      </c>
      <c r="F87" s="5"/>
      <c r="G87" s="5"/>
      <c r="H87" s="6"/>
      <c r="I87" s="13" t="s">
        <v>69</v>
      </c>
      <c r="J87" s="13" t="s">
        <v>229</v>
      </c>
      <c r="K87" s="7"/>
      <c r="L87" s="12" t="s">
        <v>70</v>
      </c>
      <c r="M87" s="12" t="s">
        <v>135</v>
      </c>
      <c r="N87" s="12" t="s">
        <v>71</v>
      </c>
      <c r="O87" s="5"/>
      <c r="P87" s="5"/>
      <c r="Q87" s="11">
        <f t="shared" si="3"/>
        <v>2705703</v>
      </c>
      <c r="R87" s="11">
        <f t="shared" si="4"/>
        <v>270570.30000000005</v>
      </c>
    </row>
    <row r="88" spans="1:18" s="4" customFormat="1" ht="54.75" customHeight="1" x14ac:dyDescent="0.2">
      <c r="A88" s="5">
        <v>80</v>
      </c>
      <c r="B88" s="27">
        <v>80038817</v>
      </c>
      <c r="C88" s="28" t="s">
        <v>149</v>
      </c>
      <c r="D88" s="32" t="s">
        <v>193</v>
      </c>
      <c r="E88" s="17" t="s">
        <v>128</v>
      </c>
      <c r="F88" s="5"/>
      <c r="G88" s="5"/>
      <c r="H88" s="6"/>
      <c r="I88" s="13" t="s">
        <v>69</v>
      </c>
      <c r="J88" s="13" t="s">
        <v>229</v>
      </c>
      <c r="K88" s="7"/>
      <c r="L88" s="12" t="s">
        <v>70</v>
      </c>
      <c r="M88" s="12" t="s">
        <v>136</v>
      </c>
      <c r="N88" s="12" t="s">
        <v>71</v>
      </c>
      <c r="O88" s="5"/>
      <c r="P88" s="5"/>
      <c r="Q88" s="11">
        <f t="shared" si="3"/>
        <v>2705703</v>
      </c>
      <c r="R88" s="11">
        <f t="shared" si="4"/>
        <v>270570.30000000005</v>
      </c>
    </row>
    <row r="89" spans="1:18" s="4" customFormat="1" ht="48" x14ac:dyDescent="0.25">
      <c r="A89" s="5">
        <v>81</v>
      </c>
      <c r="B89" s="18">
        <v>802012105</v>
      </c>
      <c r="C89" s="18" t="s">
        <v>150</v>
      </c>
      <c r="D89" s="18" t="s">
        <v>196</v>
      </c>
      <c r="E89" s="17" t="s">
        <v>151</v>
      </c>
      <c r="F89" s="5"/>
      <c r="G89" s="5"/>
      <c r="H89" s="6"/>
      <c r="I89" s="13" t="s">
        <v>152</v>
      </c>
      <c r="J89" s="13" t="s">
        <v>230</v>
      </c>
      <c r="K89" s="7"/>
      <c r="L89" s="12" t="s">
        <v>70</v>
      </c>
      <c r="M89" s="12" t="s">
        <v>153</v>
      </c>
      <c r="N89" s="12" t="s">
        <v>154</v>
      </c>
      <c r="O89" s="5"/>
      <c r="P89" s="5"/>
      <c r="Q89" s="24">
        <f>1239926.41*119%</f>
        <v>1475512.4278999998</v>
      </c>
      <c r="R89" s="11">
        <f t="shared" si="4"/>
        <v>122959.36899166665</v>
      </c>
    </row>
    <row r="90" spans="1:18" s="4" customFormat="1" ht="48" x14ac:dyDescent="0.25">
      <c r="A90" s="5">
        <v>82</v>
      </c>
      <c r="B90" s="18">
        <v>802012107</v>
      </c>
      <c r="C90" s="18" t="s">
        <v>150</v>
      </c>
      <c r="D90" s="18" t="s">
        <v>196</v>
      </c>
      <c r="E90" s="17" t="s">
        <v>155</v>
      </c>
      <c r="F90" s="5"/>
      <c r="G90" s="5"/>
      <c r="H90" s="6"/>
      <c r="I90" s="13" t="s">
        <v>152</v>
      </c>
      <c r="J90" s="13" t="s">
        <v>230</v>
      </c>
      <c r="K90" s="7"/>
      <c r="L90" s="12" t="s">
        <v>70</v>
      </c>
      <c r="M90" s="12" t="s">
        <v>156</v>
      </c>
      <c r="N90" s="12" t="s">
        <v>154</v>
      </c>
      <c r="O90" s="5"/>
      <c r="P90" s="5"/>
      <c r="Q90" s="24">
        <f t="shared" ref="Q90:Q108" si="5">1239926.41*119%</f>
        <v>1475512.4278999998</v>
      </c>
      <c r="R90" s="11">
        <f t="shared" si="4"/>
        <v>122959.36899166665</v>
      </c>
    </row>
    <row r="91" spans="1:18" s="4" customFormat="1" ht="48" x14ac:dyDescent="0.25">
      <c r="A91" s="5">
        <v>83</v>
      </c>
      <c r="B91" s="18">
        <v>802012108</v>
      </c>
      <c r="C91" s="18" t="s">
        <v>150</v>
      </c>
      <c r="D91" s="18" t="s">
        <v>196</v>
      </c>
      <c r="E91" s="17" t="s">
        <v>157</v>
      </c>
      <c r="F91" s="5"/>
      <c r="G91" s="5"/>
      <c r="H91" s="6"/>
      <c r="I91" s="13" t="s">
        <v>152</v>
      </c>
      <c r="J91" s="13" t="s">
        <v>230</v>
      </c>
      <c r="K91" s="7"/>
      <c r="L91" s="12" t="s">
        <v>70</v>
      </c>
      <c r="M91" s="12" t="s">
        <v>158</v>
      </c>
      <c r="N91" s="12" t="s">
        <v>154</v>
      </c>
      <c r="O91" s="5"/>
      <c r="P91" s="5"/>
      <c r="Q91" s="24">
        <f t="shared" si="5"/>
        <v>1475512.4278999998</v>
      </c>
      <c r="R91" s="11">
        <f t="shared" si="4"/>
        <v>122959.36899166665</v>
      </c>
    </row>
    <row r="92" spans="1:18" s="4" customFormat="1" ht="48" x14ac:dyDescent="0.25">
      <c r="A92" s="5">
        <v>84</v>
      </c>
      <c r="B92" s="18">
        <v>802012109</v>
      </c>
      <c r="C92" s="18" t="s">
        <v>150</v>
      </c>
      <c r="D92" s="18" t="s">
        <v>196</v>
      </c>
      <c r="E92" s="17" t="s">
        <v>159</v>
      </c>
      <c r="F92" s="5"/>
      <c r="G92" s="5"/>
      <c r="H92" s="6"/>
      <c r="I92" s="13" t="s">
        <v>152</v>
      </c>
      <c r="J92" s="13" t="s">
        <v>230</v>
      </c>
      <c r="K92" s="7"/>
      <c r="L92" s="12" t="s">
        <v>70</v>
      </c>
      <c r="M92" s="12" t="s">
        <v>160</v>
      </c>
      <c r="N92" s="12" t="s">
        <v>154</v>
      </c>
      <c r="O92" s="5"/>
      <c r="P92" s="5"/>
      <c r="Q92" s="24">
        <f t="shared" si="5"/>
        <v>1475512.4278999998</v>
      </c>
      <c r="R92" s="11">
        <f t="shared" si="4"/>
        <v>122959.36899166665</v>
      </c>
    </row>
    <row r="93" spans="1:18" s="4" customFormat="1" ht="48" x14ac:dyDescent="0.25">
      <c r="A93" s="5">
        <v>85</v>
      </c>
      <c r="B93" s="18">
        <v>802012106</v>
      </c>
      <c r="C93" s="18" t="s">
        <v>150</v>
      </c>
      <c r="D93" s="18" t="s">
        <v>196</v>
      </c>
      <c r="E93" s="17" t="s">
        <v>161</v>
      </c>
      <c r="F93" s="5"/>
      <c r="G93" s="5"/>
      <c r="H93" s="6"/>
      <c r="I93" s="13" t="s">
        <v>152</v>
      </c>
      <c r="J93" s="13" t="s">
        <v>230</v>
      </c>
      <c r="K93" s="7"/>
      <c r="L93" s="12" t="s">
        <v>70</v>
      </c>
      <c r="M93" s="12" t="s">
        <v>162</v>
      </c>
      <c r="N93" s="12" t="s">
        <v>154</v>
      </c>
      <c r="O93" s="5"/>
      <c r="P93" s="5"/>
      <c r="Q93" s="24">
        <f t="shared" si="5"/>
        <v>1475512.4278999998</v>
      </c>
      <c r="R93" s="11">
        <f t="shared" si="4"/>
        <v>122959.36899166665</v>
      </c>
    </row>
    <row r="94" spans="1:18" s="4" customFormat="1" ht="48" x14ac:dyDescent="0.25">
      <c r="A94" s="5">
        <v>86</v>
      </c>
      <c r="B94" s="18">
        <v>802013112</v>
      </c>
      <c r="C94" s="18" t="s">
        <v>150</v>
      </c>
      <c r="D94" s="18" t="s">
        <v>196</v>
      </c>
      <c r="E94" s="17" t="s">
        <v>163</v>
      </c>
      <c r="F94" s="5"/>
      <c r="G94" s="5"/>
      <c r="H94" s="6"/>
      <c r="I94" s="13" t="s">
        <v>152</v>
      </c>
      <c r="J94" s="13" t="s">
        <v>230</v>
      </c>
      <c r="K94" s="7"/>
      <c r="L94" s="12" t="s">
        <v>70</v>
      </c>
      <c r="M94" s="12" t="s">
        <v>164</v>
      </c>
      <c r="N94" s="12" t="s">
        <v>154</v>
      </c>
      <c r="O94" s="5"/>
      <c r="P94" s="5"/>
      <c r="Q94" s="24">
        <f t="shared" si="5"/>
        <v>1475512.4278999998</v>
      </c>
      <c r="R94" s="11">
        <f t="shared" si="4"/>
        <v>122959.36899166665</v>
      </c>
    </row>
    <row r="95" spans="1:18" s="4" customFormat="1" ht="48" x14ac:dyDescent="0.25">
      <c r="A95" s="5">
        <v>87</v>
      </c>
      <c r="B95" s="18">
        <v>802013113</v>
      </c>
      <c r="C95" s="18" t="s">
        <v>150</v>
      </c>
      <c r="D95" s="18" t="s">
        <v>196</v>
      </c>
      <c r="E95" s="25" t="s">
        <v>165</v>
      </c>
      <c r="F95" s="5"/>
      <c r="G95" s="5"/>
      <c r="H95" s="6"/>
      <c r="I95" s="13" t="s">
        <v>152</v>
      </c>
      <c r="J95" s="13" t="s">
        <v>230</v>
      </c>
      <c r="K95" s="7"/>
      <c r="L95" s="12" t="s">
        <v>70</v>
      </c>
      <c r="M95" s="12" t="s">
        <v>166</v>
      </c>
      <c r="N95" s="12" t="s">
        <v>154</v>
      </c>
      <c r="O95" s="5"/>
      <c r="P95" s="5"/>
      <c r="Q95" s="24">
        <f t="shared" si="5"/>
        <v>1475512.4278999998</v>
      </c>
      <c r="R95" s="11">
        <f t="shared" si="4"/>
        <v>122959.36899166665</v>
      </c>
    </row>
    <row r="96" spans="1:18" s="4" customFormat="1" ht="48" x14ac:dyDescent="0.25">
      <c r="A96" s="5">
        <v>88</v>
      </c>
      <c r="B96" s="18">
        <v>802013114</v>
      </c>
      <c r="C96" s="18" t="s">
        <v>150</v>
      </c>
      <c r="D96" s="18" t="s">
        <v>196</v>
      </c>
      <c r="E96" s="17" t="s">
        <v>167</v>
      </c>
      <c r="F96" s="5"/>
      <c r="G96" s="5"/>
      <c r="H96" s="6"/>
      <c r="I96" s="13" t="s">
        <v>152</v>
      </c>
      <c r="J96" s="13" t="s">
        <v>230</v>
      </c>
      <c r="K96" s="7"/>
      <c r="L96" s="12" t="s">
        <v>70</v>
      </c>
      <c r="M96" s="12" t="s">
        <v>168</v>
      </c>
      <c r="N96" s="12" t="s">
        <v>154</v>
      </c>
      <c r="O96" s="5"/>
      <c r="P96" s="5"/>
      <c r="Q96" s="24">
        <f t="shared" si="5"/>
        <v>1475512.4278999998</v>
      </c>
      <c r="R96" s="11">
        <f t="shared" si="4"/>
        <v>122959.36899166665</v>
      </c>
    </row>
    <row r="97" spans="1:18" s="4" customFormat="1" ht="48" x14ac:dyDescent="0.25">
      <c r="A97" s="5">
        <v>89</v>
      </c>
      <c r="B97" s="18">
        <v>802013115</v>
      </c>
      <c r="C97" s="18" t="s">
        <v>150</v>
      </c>
      <c r="D97" s="18" t="s">
        <v>196</v>
      </c>
      <c r="E97" s="17" t="s">
        <v>169</v>
      </c>
      <c r="F97" s="5"/>
      <c r="G97" s="5"/>
      <c r="H97" s="6"/>
      <c r="I97" s="13" t="s">
        <v>152</v>
      </c>
      <c r="J97" s="13" t="s">
        <v>230</v>
      </c>
      <c r="K97" s="7"/>
      <c r="L97" s="12" t="s">
        <v>70</v>
      </c>
      <c r="M97" s="12" t="s">
        <v>170</v>
      </c>
      <c r="N97" s="12" t="s">
        <v>154</v>
      </c>
      <c r="O97" s="5"/>
      <c r="P97" s="5"/>
      <c r="Q97" s="24">
        <f t="shared" si="5"/>
        <v>1475512.4278999998</v>
      </c>
      <c r="R97" s="11">
        <f t="shared" si="4"/>
        <v>122959.36899166665</v>
      </c>
    </row>
    <row r="98" spans="1:18" s="4" customFormat="1" ht="48" x14ac:dyDescent="0.25">
      <c r="A98" s="5">
        <v>90</v>
      </c>
      <c r="B98" s="18">
        <v>802013116</v>
      </c>
      <c r="C98" s="18" t="s">
        <v>150</v>
      </c>
      <c r="D98" s="18" t="s">
        <v>196</v>
      </c>
      <c r="E98" s="17" t="s">
        <v>171</v>
      </c>
      <c r="F98" s="5"/>
      <c r="G98" s="5"/>
      <c r="H98" s="6"/>
      <c r="I98" s="13" t="s">
        <v>152</v>
      </c>
      <c r="J98" s="13" t="s">
        <v>230</v>
      </c>
      <c r="K98" s="7"/>
      <c r="L98" s="12" t="s">
        <v>70</v>
      </c>
      <c r="M98" s="12" t="s">
        <v>172</v>
      </c>
      <c r="N98" s="12" t="s">
        <v>154</v>
      </c>
      <c r="O98" s="5"/>
      <c r="P98" s="5"/>
      <c r="Q98" s="24">
        <f t="shared" si="5"/>
        <v>1475512.4278999998</v>
      </c>
      <c r="R98" s="11">
        <f t="shared" si="4"/>
        <v>122959.36899166665</v>
      </c>
    </row>
    <row r="99" spans="1:18" s="4" customFormat="1" ht="48" x14ac:dyDescent="0.25">
      <c r="A99" s="5">
        <v>91</v>
      </c>
      <c r="B99" s="18">
        <v>802013117</v>
      </c>
      <c r="C99" s="18" t="s">
        <v>150</v>
      </c>
      <c r="D99" s="18" t="s">
        <v>196</v>
      </c>
      <c r="E99" s="17" t="s">
        <v>173</v>
      </c>
      <c r="F99" s="5"/>
      <c r="G99" s="5"/>
      <c r="H99" s="6"/>
      <c r="I99" s="13" t="s">
        <v>152</v>
      </c>
      <c r="J99" s="13" t="s">
        <v>230</v>
      </c>
      <c r="K99" s="7"/>
      <c r="L99" s="12" t="s">
        <v>70</v>
      </c>
      <c r="M99" s="12" t="s">
        <v>174</v>
      </c>
      <c r="N99" s="12" t="s">
        <v>154</v>
      </c>
      <c r="O99" s="5"/>
      <c r="P99" s="5"/>
      <c r="Q99" s="24">
        <f t="shared" si="5"/>
        <v>1475512.4278999998</v>
      </c>
      <c r="R99" s="11">
        <f t="shared" si="4"/>
        <v>122959.36899166665</v>
      </c>
    </row>
    <row r="100" spans="1:18" s="4" customFormat="1" ht="48" x14ac:dyDescent="0.25">
      <c r="A100" s="5">
        <v>92</v>
      </c>
      <c r="B100" s="18">
        <v>802013118</v>
      </c>
      <c r="C100" s="18" t="s">
        <v>150</v>
      </c>
      <c r="D100" s="18" t="s">
        <v>196</v>
      </c>
      <c r="E100" s="17" t="s">
        <v>175</v>
      </c>
      <c r="F100" s="5"/>
      <c r="G100" s="5"/>
      <c r="H100" s="6"/>
      <c r="I100" s="13" t="s">
        <v>152</v>
      </c>
      <c r="J100" s="13" t="s">
        <v>230</v>
      </c>
      <c r="K100" s="7"/>
      <c r="L100" s="12" t="s">
        <v>70</v>
      </c>
      <c r="M100" s="12" t="s">
        <v>176</v>
      </c>
      <c r="N100" s="12" t="s">
        <v>154</v>
      </c>
      <c r="O100" s="5"/>
      <c r="P100" s="5"/>
      <c r="Q100" s="24">
        <f t="shared" si="5"/>
        <v>1475512.4278999998</v>
      </c>
      <c r="R100" s="11">
        <f t="shared" si="4"/>
        <v>122959.36899166665</v>
      </c>
    </row>
    <row r="101" spans="1:18" s="4" customFormat="1" ht="48" x14ac:dyDescent="0.25">
      <c r="A101" s="5">
        <v>93</v>
      </c>
      <c r="B101" s="18">
        <v>802013119</v>
      </c>
      <c r="C101" s="18" t="s">
        <v>150</v>
      </c>
      <c r="D101" s="18" t="s">
        <v>196</v>
      </c>
      <c r="E101" s="17" t="s">
        <v>177</v>
      </c>
      <c r="F101" s="5"/>
      <c r="G101" s="5"/>
      <c r="H101" s="6"/>
      <c r="I101" s="13" t="s">
        <v>152</v>
      </c>
      <c r="J101" s="13" t="s">
        <v>230</v>
      </c>
      <c r="K101" s="7"/>
      <c r="L101" s="12" t="s">
        <v>70</v>
      </c>
      <c r="M101" s="12" t="s">
        <v>178</v>
      </c>
      <c r="N101" s="12" t="s">
        <v>154</v>
      </c>
      <c r="O101" s="5"/>
      <c r="P101" s="5"/>
      <c r="Q101" s="24">
        <f t="shared" si="5"/>
        <v>1475512.4278999998</v>
      </c>
      <c r="R101" s="11">
        <f t="shared" si="4"/>
        <v>122959.36899166665</v>
      </c>
    </row>
    <row r="102" spans="1:18" s="4" customFormat="1" ht="48" x14ac:dyDescent="0.25">
      <c r="A102" s="5">
        <v>94</v>
      </c>
      <c r="B102" s="18">
        <v>802013120</v>
      </c>
      <c r="C102" s="18" t="s">
        <v>150</v>
      </c>
      <c r="D102" s="18" t="s">
        <v>196</v>
      </c>
      <c r="E102" s="17" t="s">
        <v>179</v>
      </c>
      <c r="F102" s="5"/>
      <c r="G102" s="5"/>
      <c r="H102" s="6"/>
      <c r="I102" s="13" t="s">
        <v>152</v>
      </c>
      <c r="J102" s="13" t="s">
        <v>230</v>
      </c>
      <c r="K102" s="7"/>
      <c r="L102" s="12" t="s">
        <v>70</v>
      </c>
      <c r="M102" s="12" t="s">
        <v>180</v>
      </c>
      <c r="N102" s="12" t="s">
        <v>154</v>
      </c>
      <c r="O102" s="5"/>
      <c r="P102" s="5"/>
      <c r="Q102" s="24">
        <f t="shared" si="5"/>
        <v>1475512.4278999998</v>
      </c>
      <c r="R102" s="11">
        <f t="shared" si="4"/>
        <v>122959.36899166665</v>
      </c>
    </row>
    <row r="103" spans="1:18" s="4" customFormat="1" ht="48" x14ac:dyDescent="0.25">
      <c r="A103" s="5">
        <v>95</v>
      </c>
      <c r="B103" s="18">
        <v>802013121</v>
      </c>
      <c r="C103" s="18" t="s">
        <v>150</v>
      </c>
      <c r="D103" s="18" t="s">
        <v>196</v>
      </c>
      <c r="E103" s="17" t="s">
        <v>181</v>
      </c>
      <c r="F103" s="5"/>
      <c r="G103" s="5"/>
      <c r="H103" s="6"/>
      <c r="I103" s="13" t="s">
        <v>152</v>
      </c>
      <c r="J103" s="13" t="s">
        <v>230</v>
      </c>
      <c r="K103" s="7"/>
      <c r="L103" s="12" t="s">
        <v>70</v>
      </c>
      <c r="M103" s="12" t="s">
        <v>182</v>
      </c>
      <c r="N103" s="12" t="s">
        <v>154</v>
      </c>
      <c r="O103" s="5"/>
      <c r="P103" s="5"/>
      <c r="Q103" s="24">
        <f t="shared" si="5"/>
        <v>1475512.4278999998</v>
      </c>
      <c r="R103" s="11">
        <f t="shared" si="4"/>
        <v>122959.36899166665</v>
      </c>
    </row>
    <row r="104" spans="1:18" s="4" customFormat="1" ht="48" x14ac:dyDescent="0.25">
      <c r="A104" s="5">
        <v>96</v>
      </c>
      <c r="B104" s="18">
        <v>802013122</v>
      </c>
      <c r="C104" s="18" t="s">
        <v>150</v>
      </c>
      <c r="D104" s="18" t="s">
        <v>196</v>
      </c>
      <c r="E104" s="17" t="s">
        <v>183</v>
      </c>
      <c r="F104" s="5"/>
      <c r="G104" s="5"/>
      <c r="H104" s="6"/>
      <c r="I104" s="13" t="s">
        <v>152</v>
      </c>
      <c r="J104" s="13" t="s">
        <v>230</v>
      </c>
      <c r="K104" s="7"/>
      <c r="L104" s="12" t="s">
        <v>70</v>
      </c>
      <c r="M104" s="12" t="s">
        <v>184</v>
      </c>
      <c r="N104" s="12" t="s">
        <v>154</v>
      </c>
      <c r="O104" s="5"/>
      <c r="P104" s="5"/>
      <c r="Q104" s="24">
        <f t="shared" si="5"/>
        <v>1475512.4278999998</v>
      </c>
      <c r="R104" s="11">
        <f t="shared" si="4"/>
        <v>122959.36899166665</v>
      </c>
    </row>
    <row r="105" spans="1:18" s="4" customFormat="1" ht="48" x14ac:dyDescent="0.25">
      <c r="A105" s="5">
        <v>97</v>
      </c>
      <c r="B105" s="18">
        <v>802013140</v>
      </c>
      <c r="C105" s="18" t="s">
        <v>150</v>
      </c>
      <c r="D105" s="18" t="s">
        <v>196</v>
      </c>
      <c r="E105" s="17" t="s">
        <v>185</v>
      </c>
      <c r="F105" s="5"/>
      <c r="G105" s="5"/>
      <c r="H105" s="6"/>
      <c r="I105" s="13" t="s">
        <v>152</v>
      </c>
      <c r="J105" s="13" t="s">
        <v>230</v>
      </c>
      <c r="K105" s="7"/>
      <c r="L105" s="12" t="s">
        <v>70</v>
      </c>
      <c r="M105" s="12" t="s">
        <v>186</v>
      </c>
      <c r="N105" s="12" t="s">
        <v>154</v>
      </c>
      <c r="O105" s="5"/>
      <c r="P105" s="5"/>
      <c r="Q105" s="24">
        <f t="shared" si="5"/>
        <v>1475512.4278999998</v>
      </c>
      <c r="R105" s="11">
        <f t="shared" si="4"/>
        <v>122959.36899166665</v>
      </c>
    </row>
    <row r="106" spans="1:18" s="4" customFormat="1" ht="48" x14ac:dyDescent="0.25">
      <c r="A106" s="5">
        <v>98</v>
      </c>
      <c r="B106" s="18">
        <v>802013141</v>
      </c>
      <c r="C106" s="18" t="s">
        <v>150</v>
      </c>
      <c r="D106" s="18" t="s">
        <v>196</v>
      </c>
      <c r="E106" s="17" t="s">
        <v>187</v>
      </c>
      <c r="F106" s="5"/>
      <c r="G106" s="5"/>
      <c r="H106" s="6"/>
      <c r="I106" s="13" t="s">
        <v>152</v>
      </c>
      <c r="J106" s="13" t="s">
        <v>230</v>
      </c>
      <c r="K106" s="7"/>
      <c r="L106" s="12" t="s">
        <v>70</v>
      </c>
      <c r="M106" s="12" t="s">
        <v>188</v>
      </c>
      <c r="N106" s="12" t="s">
        <v>154</v>
      </c>
      <c r="O106" s="5"/>
      <c r="P106" s="5"/>
      <c r="Q106" s="24">
        <f t="shared" si="5"/>
        <v>1475512.4278999998</v>
      </c>
      <c r="R106" s="11">
        <f t="shared" si="4"/>
        <v>122959.36899166665</v>
      </c>
    </row>
    <row r="107" spans="1:18" s="4" customFormat="1" ht="48" x14ac:dyDescent="0.25">
      <c r="A107" s="5">
        <v>99</v>
      </c>
      <c r="B107" s="18">
        <v>802013142</v>
      </c>
      <c r="C107" s="18" t="s">
        <v>150</v>
      </c>
      <c r="D107" s="18" t="s">
        <v>196</v>
      </c>
      <c r="E107" s="17" t="s">
        <v>189</v>
      </c>
      <c r="F107" s="5"/>
      <c r="G107" s="5"/>
      <c r="H107" s="6"/>
      <c r="I107" s="13" t="s">
        <v>152</v>
      </c>
      <c r="J107" s="13" t="s">
        <v>230</v>
      </c>
      <c r="K107" s="7"/>
      <c r="L107" s="12" t="s">
        <v>70</v>
      </c>
      <c r="M107" s="12" t="s">
        <v>190</v>
      </c>
      <c r="N107" s="12" t="s">
        <v>154</v>
      </c>
      <c r="O107" s="5"/>
      <c r="P107" s="5"/>
      <c r="Q107" s="24">
        <f t="shared" si="5"/>
        <v>1475512.4278999998</v>
      </c>
      <c r="R107" s="11">
        <f t="shared" si="4"/>
        <v>122959.36899166665</v>
      </c>
    </row>
    <row r="108" spans="1:18" s="4" customFormat="1" ht="48" x14ac:dyDescent="0.25">
      <c r="A108" s="5">
        <v>100</v>
      </c>
      <c r="B108" s="18">
        <v>802013143</v>
      </c>
      <c r="C108" s="18" t="s">
        <v>150</v>
      </c>
      <c r="D108" s="18" t="s">
        <v>196</v>
      </c>
      <c r="E108" s="17" t="s">
        <v>191</v>
      </c>
      <c r="F108" s="5"/>
      <c r="G108" s="5"/>
      <c r="H108" s="6"/>
      <c r="I108" s="13" t="s">
        <v>152</v>
      </c>
      <c r="J108" s="13" t="s">
        <v>230</v>
      </c>
      <c r="K108" s="7"/>
      <c r="L108" s="12" t="s">
        <v>70</v>
      </c>
      <c r="M108" s="12" t="s">
        <v>192</v>
      </c>
      <c r="N108" s="12" t="s">
        <v>154</v>
      </c>
      <c r="O108" s="5"/>
      <c r="P108" s="5"/>
      <c r="Q108" s="24">
        <f t="shared" si="5"/>
        <v>1475512.4278999998</v>
      </c>
      <c r="R108" s="11">
        <f t="shared" si="4"/>
        <v>122959.36899166665</v>
      </c>
    </row>
    <row r="109" spans="1:18" s="4" customFormat="1" ht="38.25" x14ac:dyDescent="0.25">
      <c r="A109" s="5">
        <v>101</v>
      </c>
      <c r="B109" s="18">
        <v>80038819</v>
      </c>
      <c r="C109" s="18" t="s">
        <v>148</v>
      </c>
      <c r="D109" s="18" t="s">
        <v>236</v>
      </c>
      <c r="E109" s="17" t="s">
        <v>198</v>
      </c>
      <c r="F109" s="29" t="s">
        <v>68</v>
      </c>
      <c r="G109" s="29" t="s">
        <v>67</v>
      </c>
      <c r="H109" s="6"/>
      <c r="I109" s="13" t="s">
        <v>69</v>
      </c>
      <c r="J109" s="13" t="s">
        <v>229</v>
      </c>
      <c r="K109" s="7"/>
      <c r="L109" s="12" t="s">
        <v>70</v>
      </c>
      <c r="M109" s="12" t="s">
        <v>199</v>
      </c>
      <c r="N109" s="12" t="s">
        <v>71</v>
      </c>
      <c r="O109" s="29">
        <v>84328</v>
      </c>
      <c r="P109" s="29" t="s">
        <v>232</v>
      </c>
      <c r="Q109" s="24">
        <f>540000*119%</f>
        <v>642600</v>
      </c>
      <c r="R109" s="11">
        <f t="shared" si="4"/>
        <v>64260</v>
      </c>
    </row>
    <row r="110" spans="1:18" s="4" customFormat="1" ht="38.25" x14ac:dyDescent="0.25">
      <c r="A110" s="5">
        <v>102</v>
      </c>
      <c r="B110" s="18">
        <v>80038794</v>
      </c>
      <c r="C110" s="18" t="s">
        <v>148</v>
      </c>
      <c r="D110" s="18" t="s">
        <v>236</v>
      </c>
      <c r="E110" s="17" t="s">
        <v>200</v>
      </c>
      <c r="F110" s="12" t="s">
        <v>68</v>
      </c>
      <c r="G110" s="12" t="s">
        <v>67</v>
      </c>
      <c r="H110" s="6"/>
      <c r="I110" s="13" t="s">
        <v>69</v>
      </c>
      <c r="J110" s="13" t="s">
        <v>229</v>
      </c>
      <c r="K110" s="7"/>
      <c r="L110" s="12" t="s">
        <v>70</v>
      </c>
      <c r="M110" s="12" t="s">
        <v>201</v>
      </c>
      <c r="N110" s="12" t="s">
        <v>71</v>
      </c>
      <c r="O110" s="12">
        <v>84328</v>
      </c>
      <c r="P110" s="12" t="s">
        <v>232</v>
      </c>
      <c r="Q110" s="24">
        <f t="shared" ref="Q110:Q112" si="6">540000*119%</f>
        <v>642600</v>
      </c>
      <c r="R110" s="11">
        <f t="shared" si="4"/>
        <v>64260</v>
      </c>
    </row>
    <row r="111" spans="1:18" s="4" customFormat="1" ht="38.25" x14ac:dyDescent="0.25">
      <c r="A111" s="5">
        <v>103</v>
      </c>
      <c r="B111" s="18">
        <v>80038795</v>
      </c>
      <c r="C111" s="18" t="s">
        <v>148</v>
      </c>
      <c r="D111" s="18" t="s">
        <v>236</v>
      </c>
      <c r="E111" s="17" t="s">
        <v>202</v>
      </c>
      <c r="F111" s="12" t="s">
        <v>68</v>
      </c>
      <c r="G111" s="12" t="s">
        <v>67</v>
      </c>
      <c r="H111" s="6"/>
      <c r="I111" s="13" t="s">
        <v>69</v>
      </c>
      <c r="J111" s="13" t="s">
        <v>229</v>
      </c>
      <c r="K111" s="7"/>
      <c r="L111" s="12" t="s">
        <v>70</v>
      </c>
      <c r="M111" s="12" t="s">
        <v>201</v>
      </c>
      <c r="N111" s="12" t="s">
        <v>71</v>
      </c>
      <c r="O111" s="12">
        <v>84328</v>
      </c>
      <c r="P111" s="12" t="s">
        <v>232</v>
      </c>
      <c r="Q111" s="24">
        <f t="shared" si="6"/>
        <v>642600</v>
      </c>
      <c r="R111" s="11">
        <f t="shared" si="4"/>
        <v>64260</v>
      </c>
    </row>
    <row r="112" spans="1:18" s="4" customFormat="1" ht="38.25" x14ac:dyDescent="0.25">
      <c r="A112" s="5">
        <v>104</v>
      </c>
      <c r="B112" s="18">
        <v>80038796</v>
      </c>
      <c r="C112" s="18" t="s">
        <v>148</v>
      </c>
      <c r="D112" s="18" t="s">
        <v>236</v>
      </c>
      <c r="E112" s="17" t="s">
        <v>203</v>
      </c>
      <c r="F112" s="12" t="s">
        <v>68</v>
      </c>
      <c r="G112" s="12" t="s">
        <v>67</v>
      </c>
      <c r="H112" s="6"/>
      <c r="I112" s="13" t="s">
        <v>69</v>
      </c>
      <c r="J112" s="13" t="s">
        <v>229</v>
      </c>
      <c r="K112" s="7"/>
      <c r="L112" s="12" t="s">
        <v>70</v>
      </c>
      <c r="M112" s="12" t="s">
        <v>201</v>
      </c>
      <c r="N112" s="12" t="s">
        <v>71</v>
      </c>
      <c r="O112" s="12">
        <v>84328</v>
      </c>
      <c r="P112" s="12" t="s">
        <v>232</v>
      </c>
      <c r="Q112" s="24">
        <f t="shared" si="6"/>
        <v>642600</v>
      </c>
      <c r="R112" s="11">
        <f t="shared" si="4"/>
        <v>64260</v>
      </c>
    </row>
    <row r="113" spans="1:18" s="4" customFormat="1" ht="25.5" x14ac:dyDescent="0.25">
      <c r="A113" s="5">
        <v>105</v>
      </c>
      <c r="B113" s="18">
        <v>802013386</v>
      </c>
      <c r="C113" s="18" t="s">
        <v>204</v>
      </c>
      <c r="D113" s="18" t="s">
        <v>205</v>
      </c>
      <c r="E113" s="17"/>
      <c r="F113" s="29"/>
      <c r="G113" s="29" t="s">
        <v>221</v>
      </c>
      <c r="H113" s="6"/>
      <c r="I113" s="13" t="s">
        <v>152</v>
      </c>
      <c r="J113" s="13" t="s">
        <v>231</v>
      </c>
      <c r="K113" s="7"/>
      <c r="L113" s="12" t="s">
        <v>70</v>
      </c>
      <c r="M113" s="12" t="s">
        <v>218</v>
      </c>
      <c r="N113" s="12" t="s">
        <v>206</v>
      </c>
      <c r="O113" s="29">
        <v>91155</v>
      </c>
      <c r="P113" s="29" t="s">
        <v>207</v>
      </c>
      <c r="Q113" s="24">
        <v>632665.24</v>
      </c>
      <c r="R113" s="11">
        <f t="shared" si="4"/>
        <v>31633.262000000002</v>
      </c>
    </row>
    <row r="114" spans="1:18" s="4" customFormat="1" ht="25.5" x14ac:dyDescent="0.25">
      <c r="A114" s="5">
        <v>106</v>
      </c>
      <c r="B114" s="18">
        <v>802013387</v>
      </c>
      <c r="C114" s="18" t="s">
        <v>204</v>
      </c>
      <c r="D114" s="18" t="s">
        <v>205</v>
      </c>
      <c r="E114" s="17"/>
      <c r="F114" s="29"/>
      <c r="G114" s="29" t="s">
        <v>220</v>
      </c>
      <c r="H114" s="6"/>
      <c r="I114" s="13" t="s">
        <v>152</v>
      </c>
      <c r="J114" s="13" t="s">
        <v>231</v>
      </c>
      <c r="K114" s="7"/>
      <c r="L114" s="12" t="s">
        <v>70</v>
      </c>
      <c r="M114" s="12" t="s">
        <v>219</v>
      </c>
      <c r="N114" s="12" t="s">
        <v>206</v>
      </c>
      <c r="O114" s="29">
        <v>89708</v>
      </c>
      <c r="P114" s="29" t="s">
        <v>208</v>
      </c>
      <c r="Q114" s="24">
        <v>721056.83</v>
      </c>
      <c r="R114" s="11">
        <f t="shared" si="4"/>
        <v>36052.841499999995</v>
      </c>
    </row>
    <row r="115" spans="1:18" s="4" customFormat="1" ht="51" x14ac:dyDescent="0.25">
      <c r="A115" s="5">
        <v>107</v>
      </c>
      <c r="B115" s="18">
        <v>802013135</v>
      </c>
      <c r="C115" s="18" t="s">
        <v>204</v>
      </c>
      <c r="D115" s="18" t="s">
        <v>205</v>
      </c>
      <c r="E115" s="17"/>
      <c r="F115" s="12" t="s">
        <v>68</v>
      </c>
      <c r="G115" s="12" t="s">
        <v>209</v>
      </c>
      <c r="H115" s="6"/>
      <c r="I115" s="13" t="s">
        <v>69</v>
      </c>
      <c r="J115" s="13" t="s">
        <v>231</v>
      </c>
      <c r="K115" s="7"/>
      <c r="L115" s="12" t="s">
        <v>70</v>
      </c>
      <c r="M115" s="12" t="s">
        <v>213</v>
      </c>
      <c r="N115" s="12" t="s">
        <v>212</v>
      </c>
      <c r="O115" s="12">
        <v>84328</v>
      </c>
      <c r="P115" s="12" t="s">
        <v>232</v>
      </c>
      <c r="Q115" s="24">
        <v>691671.78</v>
      </c>
      <c r="R115" s="11">
        <f t="shared" si="4"/>
        <v>34583.589000000007</v>
      </c>
    </row>
    <row r="116" spans="1:18" s="4" customFormat="1" ht="51" x14ac:dyDescent="0.25">
      <c r="A116" s="5">
        <v>108</v>
      </c>
      <c r="B116" s="18">
        <v>802013136</v>
      </c>
      <c r="C116" s="18" t="s">
        <v>210</v>
      </c>
      <c r="D116" s="18" t="s">
        <v>211</v>
      </c>
      <c r="E116" s="17"/>
      <c r="F116" s="12" t="s">
        <v>68</v>
      </c>
      <c r="G116" s="12" t="s">
        <v>209</v>
      </c>
      <c r="H116" s="6"/>
      <c r="I116" s="13" t="s">
        <v>69</v>
      </c>
      <c r="J116" s="13" t="s">
        <v>230</v>
      </c>
      <c r="K116" s="7"/>
      <c r="L116" s="12" t="s">
        <v>70</v>
      </c>
      <c r="M116" s="12" t="s">
        <v>213</v>
      </c>
      <c r="N116" s="12" t="s">
        <v>212</v>
      </c>
      <c r="O116" s="12">
        <v>84328</v>
      </c>
      <c r="P116" s="12" t="s">
        <v>232</v>
      </c>
      <c r="Q116" s="24">
        <v>703747.21</v>
      </c>
      <c r="R116" s="11">
        <f t="shared" si="4"/>
        <v>58645.60083333333</v>
      </c>
    </row>
    <row r="117" spans="1:18" s="4" customFormat="1" ht="258.75" customHeight="1" x14ac:dyDescent="0.25">
      <c r="A117" s="5">
        <v>109</v>
      </c>
      <c r="B117" s="18">
        <v>802014096</v>
      </c>
      <c r="C117" s="18" t="s">
        <v>238</v>
      </c>
      <c r="D117" s="18" t="s">
        <v>245</v>
      </c>
      <c r="E117" s="17" t="s">
        <v>244</v>
      </c>
      <c r="F117" s="12" t="s">
        <v>68</v>
      </c>
      <c r="G117" s="12" t="s">
        <v>209</v>
      </c>
      <c r="H117" s="6"/>
      <c r="I117" s="13" t="s">
        <v>152</v>
      </c>
      <c r="J117" s="13" t="s">
        <v>241</v>
      </c>
      <c r="K117" s="33" t="s">
        <v>239</v>
      </c>
      <c r="L117" s="12" t="s">
        <v>70</v>
      </c>
      <c r="M117" s="12" t="s">
        <v>242</v>
      </c>
      <c r="N117" s="12" t="s">
        <v>240</v>
      </c>
      <c r="O117" s="12">
        <v>84328</v>
      </c>
      <c r="P117" s="12" t="s">
        <v>232</v>
      </c>
      <c r="Q117" s="24">
        <v>4252097.5999999996</v>
      </c>
      <c r="R117" s="11">
        <f>Q117/J117*12</f>
        <v>121488.50285714284</v>
      </c>
    </row>
    <row r="118" spans="1:18" s="2" customFormat="1" ht="18.75" customHeight="1" x14ac:dyDescent="0.25">
      <c r="A118" s="5"/>
      <c r="B118" s="5" t="s">
        <v>194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11">
        <v>151498807.25999999</v>
      </c>
      <c r="R118" s="11">
        <f>SUM(R9:R117)</f>
        <v>14240323.176023828</v>
      </c>
    </row>
    <row r="119" spans="1:18" s="2" customFormat="1" ht="12.75" customHeight="1" x14ac:dyDescent="0.25">
      <c r="K119" s="8"/>
      <c r="L119" s="8"/>
      <c r="M119" s="4"/>
      <c r="N119" s="8"/>
      <c r="O119" s="8"/>
      <c r="P119" s="4"/>
      <c r="Q119" s="36"/>
    </row>
    <row r="120" spans="1:18" s="2" customFormat="1" ht="12.75" customHeight="1" x14ac:dyDescent="0.2">
      <c r="A120" s="2" t="s">
        <v>197</v>
      </c>
      <c r="D120" s="34"/>
      <c r="E120" s="35"/>
      <c r="F120" s="35"/>
      <c r="G120" s="35"/>
      <c r="H120" s="35"/>
      <c r="I120" s="35"/>
      <c r="J120" s="35"/>
      <c r="K120" s="8"/>
      <c r="L120" s="8"/>
      <c r="M120" s="4"/>
      <c r="N120" s="8"/>
      <c r="O120" s="8"/>
      <c r="P120" s="4"/>
      <c r="Q120" s="4"/>
    </row>
    <row r="121" spans="1:18" s="2" customFormat="1" ht="12.75" customHeight="1" x14ac:dyDescent="0.2">
      <c r="D121" s="34"/>
      <c r="E121" s="35"/>
      <c r="F121" s="35"/>
      <c r="G121" s="35"/>
      <c r="H121" s="35"/>
      <c r="I121" s="35"/>
      <c r="J121" s="35"/>
      <c r="K121" s="8"/>
      <c r="L121" s="8"/>
      <c r="M121" s="4"/>
      <c r="N121" s="8"/>
      <c r="O121" s="8"/>
      <c r="P121" s="4"/>
      <c r="Q121" s="4"/>
    </row>
    <row r="122" spans="1:18" s="14" customFormat="1" ht="35.25" customHeight="1" x14ac:dyDescent="0.25">
      <c r="A122" s="48" t="s">
        <v>195</v>
      </c>
      <c r="B122" s="48"/>
      <c r="C122" s="48"/>
      <c r="D122" s="48"/>
      <c r="E122" s="48"/>
      <c r="F122" s="48"/>
      <c r="G122" s="48"/>
      <c r="H122" s="48"/>
      <c r="I122" s="48"/>
      <c r="J122" s="8"/>
    </row>
    <row r="123" spans="1:18" s="14" customFormat="1" ht="45" customHeight="1" x14ac:dyDescent="0.25">
      <c r="A123" s="48" t="s">
        <v>223</v>
      </c>
      <c r="B123" s="51"/>
      <c r="C123" s="51"/>
      <c r="D123" s="51"/>
      <c r="E123" s="51"/>
      <c r="F123" s="51"/>
      <c r="G123" s="51"/>
      <c r="H123" s="51"/>
      <c r="I123" s="51"/>
      <c r="J123" s="15"/>
      <c r="K123" s="15"/>
      <c r="L123" s="15"/>
      <c r="M123" s="16"/>
      <c r="N123" s="15"/>
      <c r="O123" s="15"/>
      <c r="P123" s="16"/>
      <c r="Q123" s="16"/>
    </row>
    <row r="124" spans="1:18" s="14" customFormat="1" ht="41.25" customHeight="1" x14ac:dyDescent="0.25">
      <c r="A124" s="48" t="s">
        <v>224</v>
      </c>
      <c r="B124" s="48"/>
      <c r="C124" s="48"/>
      <c r="D124" s="48"/>
      <c r="E124" s="48"/>
      <c r="F124" s="48"/>
      <c r="G124" s="48"/>
      <c r="H124" s="48"/>
      <c r="I124" s="48"/>
      <c r="J124" s="8"/>
      <c r="K124" s="15"/>
      <c r="L124" s="15"/>
      <c r="M124" s="16"/>
      <c r="N124" s="15"/>
      <c r="O124" s="15"/>
      <c r="P124" s="16"/>
      <c r="Q124" s="16"/>
    </row>
    <row r="125" spans="1:18" s="2" customFormat="1" ht="22.5" customHeight="1" x14ac:dyDescent="0.25">
      <c r="A125" s="49" t="s">
        <v>225</v>
      </c>
      <c r="B125" s="50"/>
      <c r="C125" s="50"/>
      <c r="D125" s="50"/>
      <c r="E125" s="50"/>
      <c r="F125" s="50"/>
      <c r="G125" s="50"/>
      <c r="H125" s="50"/>
      <c r="I125" s="50"/>
      <c r="J125" s="30"/>
      <c r="K125" s="8"/>
      <c r="L125" s="8"/>
      <c r="M125" s="4"/>
      <c r="N125" s="8"/>
      <c r="O125" s="8"/>
      <c r="P125" s="4"/>
      <c r="Q125" s="4"/>
    </row>
    <row r="126" spans="1:18" s="2" customFormat="1" ht="48" customHeight="1" x14ac:dyDescent="0.25">
      <c r="A126" s="48" t="s">
        <v>226</v>
      </c>
      <c r="B126" s="48"/>
      <c r="C126" s="48"/>
      <c r="D126" s="48"/>
      <c r="E126" s="48"/>
      <c r="F126" s="48"/>
      <c r="G126" s="48"/>
      <c r="H126" s="48"/>
      <c r="I126" s="48"/>
      <c r="J126" s="8"/>
      <c r="K126" s="8"/>
      <c r="L126" s="8"/>
      <c r="M126" s="4"/>
      <c r="N126" s="8"/>
      <c r="O126" s="8"/>
      <c r="P126" s="4"/>
      <c r="Q126" s="4"/>
    </row>
    <row r="127" spans="1:18" s="2" customFormat="1" ht="39.6" customHeight="1" x14ac:dyDescent="0.25">
      <c r="A127" s="48" t="s">
        <v>243</v>
      </c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8"/>
      <c r="O127" s="8"/>
      <c r="P127" s="4"/>
      <c r="Q127" s="4"/>
    </row>
    <row r="128" spans="1:18" s="2" customFormat="1" ht="24.6" customHeight="1" x14ac:dyDescent="0.25">
      <c r="A128" s="48" t="s">
        <v>222</v>
      </c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8"/>
      <c r="M128" s="4"/>
      <c r="N128" s="8"/>
      <c r="O128" s="8"/>
      <c r="P128" s="4"/>
      <c r="Q128" s="4"/>
    </row>
    <row r="129" spans="11:17" s="2" customFormat="1" ht="22.5" customHeight="1" x14ac:dyDescent="0.25">
      <c r="K129" s="8"/>
      <c r="L129" s="8"/>
      <c r="M129" s="4"/>
      <c r="N129" s="8"/>
      <c r="O129" s="8"/>
      <c r="P129" s="4"/>
      <c r="Q129" s="4"/>
    </row>
    <row r="130" spans="11:17" s="2" customFormat="1" ht="22.5" customHeight="1" x14ac:dyDescent="0.25">
      <c r="K130" s="8"/>
      <c r="L130" s="8"/>
      <c r="M130" s="4"/>
      <c r="N130" s="8"/>
      <c r="O130" s="8"/>
      <c r="P130" s="4"/>
      <c r="Q130" s="4"/>
    </row>
    <row r="131" spans="11:17" s="2" customFormat="1" ht="22.5" customHeight="1" x14ac:dyDescent="0.25">
      <c r="K131" s="8"/>
      <c r="L131" s="8"/>
      <c r="M131" s="4"/>
      <c r="N131" s="8"/>
      <c r="O131" s="8"/>
      <c r="P131" s="4"/>
      <c r="Q131" s="4"/>
    </row>
    <row r="132" spans="11:17" s="2" customFormat="1" ht="22.5" customHeight="1" x14ac:dyDescent="0.25">
      <c r="K132" s="8"/>
      <c r="L132" s="8"/>
      <c r="M132" s="4"/>
      <c r="N132" s="8"/>
      <c r="O132" s="8"/>
      <c r="P132" s="4"/>
      <c r="Q132" s="4"/>
    </row>
    <row r="133" spans="11:17" s="2" customFormat="1" ht="22.5" customHeight="1" x14ac:dyDescent="0.25">
      <c r="K133" s="8"/>
      <c r="L133" s="8"/>
      <c r="M133" s="4"/>
      <c r="N133" s="8"/>
      <c r="O133" s="8"/>
      <c r="P133" s="4"/>
      <c r="Q133" s="4"/>
    </row>
    <row r="134" spans="11:17" s="2" customFormat="1" ht="22.5" customHeight="1" x14ac:dyDescent="0.25">
      <c r="K134" s="8"/>
      <c r="L134" s="8"/>
      <c r="M134" s="4"/>
      <c r="N134" s="8"/>
      <c r="O134" s="8"/>
      <c r="P134" s="4"/>
      <c r="Q134" s="4"/>
    </row>
    <row r="135" spans="11:17" s="2" customFormat="1" ht="22.5" customHeight="1" x14ac:dyDescent="0.25">
      <c r="K135" s="8"/>
      <c r="L135" s="8"/>
      <c r="M135" s="4"/>
      <c r="N135" s="8"/>
      <c r="O135" s="8"/>
      <c r="P135" s="4"/>
      <c r="Q135" s="4"/>
    </row>
    <row r="136" spans="11:17" s="2" customFormat="1" ht="22.5" customHeight="1" x14ac:dyDescent="0.25">
      <c r="K136" s="8"/>
      <c r="L136" s="8"/>
      <c r="M136" s="4"/>
      <c r="N136" s="8"/>
      <c r="O136" s="8"/>
      <c r="P136" s="4"/>
      <c r="Q136" s="4"/>
    </row>
    <row r="137" spans="11:17" s="2" customFormat="1" ht="22.5" customHeight="1" x14ac:dyDescent="0.25">
      <c r="K137" s="8"/>
      <c r="L137" s="8"/>
      <c r="M137" s="4"/>
      <c r="N137" s="8"/>
      <c r="O137" s="8"/>
      <c r="P137" s="4"/>
      <c r="Q137" s="4"/>
    </row>
    <row r="138" spans="11:17" s="2" customFormat="1" ht="22.5" customHeight="1" x14ac:dyDescent="0.25">
      <c r="K138" s="8"/>
      <c r="L138" s="8"/>
      <c r="M138" s="4"/>
      <c r="N138" s="8"/>
      <c r="O138" s="8"/>
      <c r="P138" s="4"/>
      <c r="Q138" s="4"/>
    </row>
    <row r="139" spans="11:17" s="2" customFormat="1" ht="22.5" customHeight="1" x14ac:dyDescent="0.25">
      <c r="K139" s="8"/>
      <c r="L139" s="8"/>
      <c r="M139" s="4"/>
      <c r="N139" s="8"/>
      <c r="O139" s="8"/>
      <c r="P139" s="4"/>
      <c r="Q139" s="4"/>
    </row>
    <row r="140" spans="11:17" s="2" customFormat="1" ht="22.5" customHeight="1" x14ac:dyDescent="0.25">
      <c r="K140" s="8"/>
      <c r="L140" s="8"/>
      <c r="M140" s="4"/>
      <c r="N140" s="8"/>
      <c r="O140" s="8"/>
      <c r="P140" s="4"/>
      <c r="Q140" s="4"/>
    </row>
    <row r="141" spans="11:17" s="2" customFormat="1" ht="22.5" customHeight="1" x14ac:dyDescent="0.25">
      <c r="K141" s="8"/>
      <c r="L141" s="8"/>
      <c r="M141" s="4"/>
      <c r="N141" s="8"/>
      <c r="O141" s="8"/>
      <c r="P141" s="4"/>
      <c r="Q141" s="4"/>
    </row>
    <row r="142" spans="11:17" s="2" customFormat="1" ht="22.5" customHeight="1" x14ac:dyDescent="0.25">
      <c r="K142" s="8"/>
      <c r="L142" s="8"/>
      <c r="M142" s="4"/>
      <c r="N142" s="8"/>
      <c r="O142" s="8"/>
      <c r="P142" s="4"/>
      <c r="Q142" s="4"/>
    </row>
    <row r="143" spans="11:17" s="2" customFormat="1" ht="22.5" customHeight="1" x14ac:dyDescent="0.25">
      <c r="K143" s="8"/>
      <c r="L143" s="8"/>
      <c r="M143" s="4"/>
      <c r="N143" s="8"/>
      <c r="O143" s="8"/>
      <c r="P143" s="4"/>
      <c r="Q143" s="4"/>
    </row>
    <row r="144" spans="11:17" s="2" customFormat="1" ht="22.5" customHeight="1" x14ac:dyDescent="0.25">
      <c r="K144" s="8"/>
      <c r="L144" s="8"/>
      <c r="M144" s="4"/>
      <c r="N144" s="8"/>
      <c r="O144" s="8"/>
      <c r="P144" s="4"/>
      <c r="Q144" s="4"/>
    </row>
    <row r="145" spans="11:17" s="2" customFormat="1" ht="22.5" customHeight="1" x14ac:dyDescent="0.25">
      <c r="K145" s="8"/>
      <c r="L145" s="8"/>
      <c r="M145" s="4"/>
      <c r="N145" s="8"/>
      <c r="O145" s="8"/>
      <c r="P145" s="4"/>
      <c r="Q145" s="4"/>
    </row>
    <row r="146" spans="11:17" s="2" customFormat="1" ht="22.5" customHeight="1" x14ac:dyDescent="0.25">
      <c r="K146" s="8"/>
      <c r="L146" s="8"/>
      <c r="M146" s="4"/>
      <c r="N146" s="8"/>
      <c r="O146" s="8"/>
      <c r="P146" s="4"/>
      <c r="Q146" s="4"/>
    </row>
    <row r="147" spans="11:17" s="2" customFormat="1" ht="22.5" customHeight="1" x14ac:dyDescent="0.25">
      <c r="K147" s="8"/>
      <c r="L147" s="8"/>
      <c r="M147" s="4"/>
      <c r="N147" s="8"/>
      <c r="O147" s="8"/>
      <c r="P147" s="4"/>
      <c r="Q147" s="4"/>
    </row>
    <row r="148" spans="11:17" s="2" customFormat="1" ht="22.5" customHeight="1" x14ac:dyDescent="0.25">
      <c r="K148" s="8"/>
      <c r="L148" s="8"/>
      <c r="M148" s="4"/>
      <c r="N148" s="8"/>
      <c r="O148" s="8"/>
      <c r="P148" s="4"/>
      <c r="Q148" s="4"/>
    </row>
    <row r="149" spans="11:17" s="2" customFormat="1" ht="22.5" customHeight="1" x14ac:dyDescent="0.25">
      <c r="K149" s="8"/>
      <c r="L149" s="8"/>
      <c r="M149" s="4"/>
      <c r="N149" s="8"/>
      <c r="O149" s="8"/>
      <c r="P149" s="4"/>
      <c r="Q149" s="4"/>
    </row>
    <row r="150" spans="11:17" s="2" customFormat="1" ht="22.5" customHeight="1" x14ac:dyDescent="0.25">
      <c r="K150" s="8"/>
      <c r="L150" s="8"/>
      <c r="M150" s="4"/>
      <c r="N150" s="8"/>
      <c r="O150" s="8"/>
      <c r="P150" s="4"/>
      <c r="Q150" s="4"/>
    </row>
    <row r="151" spans="11:17" s="2" customFormat="1" ht="22.5" customHeight="1" x14ac:dyDescent="0.25">
      <c r="K151" s="8"/>
      <c r="L151" s="8"/>
      <c r="M151" s="4"/>
      <c r="N151" s="8"/>
      <c r="O151" s="8"/>
      <c r="P151" s="4"/>
      <c r="Q151" s="4"/>
    </row>
    <row r="152" spans="11:17" s="2" customFormat="1" ht="22.5" customHeight="1" x14ac:dyDescent="0.25">
      <c r="K152" s="8"/>
      <c r="L152" s="8"/>
      <c r="M152" s="4"/>
      <c r="N152" s="8"/>
      <c r="O152" s="8"/>
      <c r="P152" s="4"/>
      <c r="Q152" s="4"/>
    </row>
    <row r="153" spans="11:17" s="2" customFormat="1" ht="22.5" customHeight="1" x14ac:dyDescent="0.25">
      <c r="K153" s="8"/>
      <c r="L153" s="8"/>
      <c r="M153" s="4"/>
      <c r="N153" s="8"/>
      <c r="O153" s="8"/>
      <c r="P153" s="4"/>
      <c r="Q153" s="4"/>
    </row>
    <row r="154" spans="11:17" s="2" customFormat="1" ht="22.5" customHeight="1" x14ac:dyDescent="0.25">
      <c r="K154" s="8"/>
      <c r="L154" s="8"/>
      <c r="M154" s="4"/>
      <c r="N154" s="8"/>
      <c r="O154" s="8"/>
      <c r="P154" s="4"/>
      <c r="Q154" s="4"/>
    </row>
    <row r="155" spans="11:17" s="2" customFormat="1" ht="22.5" customHeight="1" x14ac:dyDescent="0.25">
      <c r="K155" s="8"/>
      <c r="L155" s="8"/>
      <c r="M155" s="4"/>
      <c r="N155" s="8"/>
      <c r="O155" s="8"/>
      <c r="P155" s="4"/>
      <c r="Q155" s="4"/>
    </row>
    <row r="156" spans="11:17" s="2" customFormat="1" ht="22.5" customHeight="1" x14ac:dyDescent="0.25">
      <c r="K156" s="8"/>
      <c r="L156" s="8"/>
      <c r="M156" s="4"/>
      <c r="N156" s="8"/>
      <c r="O156" s="8"/>
      <c r="P156" s="4"/>
      <c r="Q156" s="4"/>
    </row>
    <row r="157" spans="11:17" s="2" customFormat="1" ht="22.5" customHeight="1" x14ac:dyDescent="0.25">
      <c r="K157" s="8"/>
      <c r="L157" s="8"/>
      <c r="M157" s="4"/>
      <c r="N157" s="8"/>
      <c r="O157" s="8"/>
      <c r="P157" s="4"/>
      <c r="Q157" s="4"/>
    </row>
    <row r="158" spans="11:17" s="2" customFormat="1" ht="22.5" customHeight="1" x14ac:dyDescent="0.25">
      <c r="K158" s="8"/>
      <c r="L158" s="8"/>
      <c r="M158" s="4"/>
      <c r="N158" s="8"/>
      <c r="O158" s="8"/>
      <c r="P158" s="4"/>
      <c r="Q158" s="4"/>
    </row>
    <row r="159" spans="11:17" s="2" customFormat="1" ht="22.5" customHeight="1" x14ac:dyDescent="0.25">
      <c r="K159" s="8"/>
      <c r="L159" s="8"/>
      <c r="M159" s="4"/>
      <c r="N159" s="8"/>
      <c r="O159" s="8"/>
      <c r="P159" s="4"/>
      <c r="Q159" s="4"/>
    </row>
    <row r="160" spans="11:17" s="2" customFormat="1" ht="22.5" customHeight="1" x14ac:dyDescent="0.25">
      <c r="K160" s="8"/>
      <c r="L160" s="8"/>
      <c r="M160" s="4"/>
      <c r="N160" s="8"/>
      <c r="O160" s="8"/>
      <c r="P160" s="4"/>
      <c r="Q160" s="4"/>
    </row>
    <row r="161" spans="11:17" s="2" customFormat="1" ht="22.5" customHeight="1" x14ac:dyDescent="0.25">
      <c r="K161" s="8"/>
      <c r="L161" s="8"/>
      <c r="M161" s="4"/>
      <c r="N161" s="8"/>
      <c r="O161" s="8"/>
      <c r="P161" s="4"/>
      <c r="Q161" s="4"/>
    </row>
    <row r="162" spans="11:17" s="2" customFormat="1" ht="22.5" customHeight="1" x14ac:dyDescent="0.25">
      <c r="K162" s="8"/>
      <c r="L162" s="8"/>
      <c r="M162" s="4"/>
      <c r="N162" s="8"/>
      <c r="O162" s="8"/>
      <c r="P162" s="4"/>
      <c r="Q162" s="4"/>
    </row>
    <row r="163" spans="11:17" s="2" customFormat="1" ht="22.5" customHeight="1" x14ac:dyDescent="0.25">
      <c r="K163" s="8"/>
      <c r="L163" s="8"/>
      <c r="M163" s="4"/>
      <c r="N163" s="8"/>
      <c r="O163" s="8"/>
      <c r="P163" s="4"/>
      <c r="Q163" s="4"/>
    </row>
    <row r="164" spans="11:17" s="2" customFormat="1" ht="22.5" customHeight="1" x14ac:dyDescent="0.25">
      <c r="K164" s="8"/>
      <c r="L164" s="8"/>
      <c r="M164" s="4"/>
      <c r="N164" s="8"/>
      <c r="O164" s="8"/>
      <c r="P164" s="4"/>
      <c r="Q164" s="4"/>
    </row>
    <row r="165" spans="11:17" s="2" customFormat="1" ht="22.5" customHeight="1" x14ac:dyDescent="0.25">
      <c r="K165" s="8"/>
      <c r="L165" s="8"/>
      <c r="M165" s="4"/>
      <c r="N165" s="8"/>
      <c r="O165" s="8"/>
      <c r="P165" s="4"/>
      <c r="Q165" s="4"/>
    </row>
    <row r="166" spans="11:17" s="2" customFormat="1" ht="22.5" customHeight="1" x14ac:dyDescent="0.25">
      <c r="K166" s="8"/>
      <c r="L166" s="8"/>
      <c r="M166" s="4"/>
      <c r="N166" s="8"/>
      <c r="O166" s="8"/>
      <c r="P166" s="4"/>
      <c r="Q166" s="4"/>
    </row>
    <row r="167" spans="11:17" s="2" customFormat="1" ht="22.5" customHeight="1" x14ac:dyDescent="0.25">
      <c r="K167" s="8"/>
      <c r="L167" s="8"/>
      <c r="M167" s="4"/>
      <c r="N167" s="8"/>
      <c r="O167" s="8"/>
      <c r="P167" s="4"/>
      <c r="Q167" s="4"/>
    </row>
    <row r="168" spans="11:17" s="2" customFormat="1" ht="22.5" customHeight="1" x14ac:dyDescent="0.25">
      <c r="K168" s="8"/>
      <c r="L168" s="8"/>
      <c r="M168" s="4"/>
      <c r="N168" s="8"/>
      <c r="O168" s="8"/>
      <c r="P168" s="4"/>
      <c r="Q168" s="4"/>
    </row>
    <row r="169" spans="11:17" s="2" customFormat="1" ht="22.5" customHeight="1" x14ac:dyDescent="0.25">
      <c r="K169" s="8"/>
      <c r="L169" s="8"/>
      <c r="M169" s="4"/>
      <c r="N169" s="8"/>
      <c r="O169" s="8"/>
      <c r="P169" s="4"/>
      <c r="Q169" s="4"/>
    </row>
    <row r="170" spans="11:17" s="2" customFormat="1" ht="22.5" customHeight="1" x14ac:dyDescent="0.25">
      <c r="K170" s="8"/>
      <c r="L170" s="8"/>
      <c r="M170" s="4"/>
      <c r="N170" s="8"/>
      <c r="O170" s="8"/>
      <c r="P170" s="4"/>
      <c r="Q170" s="4"/>
    </row>
    <row r="171" spans="11:17" s="2" customFormat="1" ht="22.5" customHeight="1" x14ac:dyDescent="0.25">
      <c r="K171" s="8"/>
      <c r="L171" s="8"/>
      <c r="M171" s="4"/>
      <c r="N171" s="8"/>
      <c r="O171" s="8"/>
      <c r="P171" s="4"/>
      <c r="Q171" s="4"/>
    </row>
    <row r="172" spans="11:17" s="2" customFormat="1" ht="22.5" customHeight="1" x14ac:dyDescent="0.25">
      <c r="K172" s="8"/>
      <c r="L172" s="8"/>
      <c r="M172" s="4"/>
      <c r="N172" s="8"/>
      <c r="O172" s="8"/>
      <c r="P172" s="4"/>
      <c r="Q172" s="4"/>
    </row>
    <row r="173" spans="11:17" s="2" customFormat="1" ht="22.5" customHeight="1" x14ac:dyDescent="0.25">
      <c r="K173" s="8"/>
      <c r="L173" s="8"/>
      <c r="M173" s="4"/>
      <c r="N173" s="8"/>
      <c r="O173" s="8"/>
      <c r="P173" s="4"/>
      <c r="Q173" s="4"/>
    </row>
    <row r="174" spans="11:17" s="2" customFormat="1" ht="22.5" customHeight="1" x14ac:dyDescent="0.25">
      <c r="K174" s="8"/>
      <c r="L174" s="8"/>
      <c r="M174" s="4"/>
      <c r="N174" s="8"/>
      <c r="O174" s="8"/>
      <c r="P174" s="4"/>
      <c r="Q174" s="4"/>
    </row>
    <row r="175" spans="11:17" s="2" customFormat="1" ht="22.5" customHeight="1" x14ac:dyDescent="0.25">
      <c r="K175" s="8"/>
      <c r="L175" s="8"/>
      <c r="M175" s="4"/>
      <c r="N175" s="8"/>
      <c r="O175" s="8"/>
      <c r="P175" s="4"/>
      <c r="Q175" s="4"/>
    </row>
    <row r="176" spans="11:17" s="2" customFormat="1" ht="22.5" customHeight="1" x14ac:dyDescent="0.25">
      <c r="K176" s="8"/>
      <c r="L176" s="8"/>
      <c r="M176" s="4"/>
      <c r="N176" s="8"/>
      <c r="O176" s="8"/>
      <c r="P176" s="4"/>
      <c r="Q176" s="4"/>
    </row>
    <row r="177" spans="11:17" s="2" customFormat="1" ht="22.5" customHeight="1" x14ac:dyDescent="0.25">
      <c r="K177" s="8"/>
      <c r="L177" s="8"/>
      <c r="M177" s="4"/>
      <c r="N177" s="8"/>
      <c r="O177" s="8"/>
      <c r="P177" s="4"/>
      <c r="Q177" s="4"/>
    </row>
    <row r="178" spans="11:17" s="2" customFormat="1" ht="22.5" customHeight="1" x14ac:dyDescent="0.25">
      <c r="K178" s="8"/>
      <c r="L178" s="8"/>
      <c r="M178" s="4"/>
      <c r="N178" s="8"/>
      <c r="O178" s="8"/>
      <c r="P178" s="4"/>
      <c r="Q178" s="4"/>
    </row>
    <row r="179" spans="11:17" s="2" customFormat="1" ht="22.5" customHeight="1" x14ac:dyDescent="0.25">
      <c r="K179" s="8"/>
      <c r="L179" s="8"/>
      <c r="M179" s="4"/>
      <c r="N179" s="8"/>
      <c r="O179" s="8"/>
      <c r="P179" s="4"/>
      <c r="Q179" s="4"/>
    </row>
    <row r="180" spans="11:17" s="2" customFormat="1" ht="22.5" customHeight="1" x14ac:dyDescent="0.25">
      <c r="K180" s="8"/>
      <c r="L180" s="8"/>
      <c r="M180" s="4"/>
      <c r="N180" s="8"/>
      <c r="O180" s="8"/>
      <c r="P180" s="4"/>
      <c r="Q180" s="4"/>
    </row>
    <row r="181" spans="11:17" s="2" customFormat="1" ht="22.5" customHeight="1" x14ac:dyDescent="0.25">
      <c r="K181" s="8"/>
      <c r="L181" s="8"/>
      <c r="M181" s="4"/>
      <c r="N181" s="8"/>
      <c r="O181" s="8"/>
      <c r="P181" s="4"/>
      <c r="Q181" s="4"/>
    </row>
    <row r="182" spans="11:17" s="2" customFormat="1" ht="22.5" customHeight="1" x14ac:dyDescent="0.25">
      <c r="K182" s="8"/>
      <c r="L182" s="8"/>
      <c r="M182" s="4"/>
      <c r="N182" s="8"/>
      <c r="O182" s="8"/>
      <c r="P182" s="4"/>
      <c r="Q182" s="4"/>
    </row>
    <row r="183" spans="11:17" s="2" customFormat="1" ht="22.5" customHeight="1" x14ac:dyDescent="0.25">
      <c r="K183" s="8"/>
      <c r="L183" s="8"/>
      <c r="M183" s="4"/>
      <c r="N183" s="8"/>
      <c r="O183" s="8"/>
      <c r="P183" s="4"/>
      <c r="Q183" s="4"/>
    </row>
    <row r="184" spans="11:17" s="2" customFormat="1" ht="22.5" customHeight="1" x14ac:dyDescent="0.25">
      <c r="K184" s="8"/>
      <c r="L184" s="8"/>
      <c r="M184" s="4"/>
      <c r="N184" s="8"/>
      <c r="O184" s="8"/>
      <c r="P184" s="4"/>
      <c r="Q184" s="4"/>
    </row>
    <row r="185" spans="11:17" s="2" customFormat="1" ht="22.5" customHeight="1" x14ac:dyDescent="0.25">
      <c r="K185" s="8"/>
      <c r="L185" s="8"/>
      <c r="M185" s="4"/>
      <c r="N185" s="8"/>
      <c r="O185" s="8"/>
      <c r="P185" s="4"/>
      <c r="Q185" s="4"/>
    </row>
    <row r="186" spans="11:17" s="2" customFormat="1" ht="22.5" customHeight="1" x14ac:dyDescent="0.25">
      <c r="K186" s="8"/>
      <c r="L186" s="8"/>
      <c r="M186" s="4"/>
      <c r="N186" s="8"/>
      <c r="O186" s="8"/>
      <c r="P186" s="4"/>
      <c r="Q186" s="4"/>
    </row>
    <row r="187" spans="11:17" s="2" customFormat="1" ht="22.5" customHeight="1" x14ac:dyDescent="0.25">
      <c r="K187" s="8"/>
      <c r="L187" s="8"/>
      <c r="M187" s="4"/>
      <c r="N187" s="8"/>
      <c r="O187" s="8"/>
      <c r="P187" s="4"/>
      <c r="Q187" s="4"/>
    </row>
    <row r="188" spans="11:17" s="2" customFormat="1" ht="22.5" customHeight="1" x14ac:dyDescent="0.25">
      <c r="K188" s="8"/>
      <c r="L188" s="8"/>
      <c r="M188" s="4"/>
      <c r="N188" s="8"/>
      <c r="O188" s="8"/>
      <c r="P188" s="4"/>
      <c r="Q188" s="4"/>
    </row>
    <row r="189" spans="11:17" s="2" customFormat="1" ht="22.5" customHeight="1" x14ac:dyDescent="0.25">
      <c r="K189" s="8"/>
      <c r="L189" s="8"/>
      <c r="M189" s="9"/>
      <c r="N189" s="8"/>
      <c r="O189" s="8"/>
      <c r="P189" s="9"/>
      <c r="Q189" s="9"/>
    </row>
    <row r="190" spans="11:17" s="2" customFormat="1" ht="22.5" customHeight="1" x14ac:dyDescent="0.25">
      <c r="K190" s="8"/>
      <c r="L190" s="8"/>
      <c r="M190" s="9"/>
      <c r="N190" s="8"/>
      <c r="O190" s="8"/>
      <c r="P190" s="9"/>
      <c r="Q190" s="9"/>
    </row>
    <row r="191" spans="11:17" s="2" customFormat="1" ht="22.5" customHeight="1" x14ac:dyDescent="0.25">
      <c r="K191" s="8"/>
      <c r="L191" s="8"/>
      <c r="M191" s="9"/>
      <c r="N191" s="8"/>
      <c r="O191" s="8"/>
      <c r="P191" s="9"/>
      <c r="Q191" s="9"/>
    </row>
    <row r="192" spans="11:17" s="2" customFormat="1" ht="22.5" customHeight="1" x14ac:dyDescent="0.25">
      <c r="K192" s="8"/>
      <c r="L192" s="8"/>
      <c r="M192" s="9"/>
      <c r="N192" s="8"/>
      <c r="O192" s="8"/>
      <c r="P192" s="9"/>
      <c r="Q192" s="9"/>
    </row>
    <row r="193" spans="11:17" s="2" customFormat="1" ht="22.5" customHeight="1" x14ac:dyDescent="0.25">
      <c r="K193" s="8"/>
      <c r="L193" s="8"/>
      <c r="M193" s="9"/>
      <c r="N193" s="8"/>
      <c r="O193" s="8"/>
      <c r="P193" s="9"/>
      <c r="Q193" s="9"/>
    </row>
    <row r="194" spans="11:17" s="2" customFormat="1" ht="22.5" customHeight="1" x14ac:dyDescent="0.25">
      <c r="K194" s="8"/>
      <c r="L194" s="8"/>
      <c r="M194" s="9"/>
      <c r="N194" s="8"/>
      <c r="O194" s="8"/>
      <c r="P194" s="9"/>
      <c r="Q194" s="9"/>
    </row>
  </sheetData>
  <sortState xmlns:xlrd2="http://schemas.microsoft.com/office/spreadsheetml/2017/richdata2" ref="B49:B88">
    <sortCondition ref="B49:B88"/>
  </sortState>
  <mergeCells count="25">
    <mergeCell ref="A126:I126"/>
    <mergeCell ref="A128:K128"/>
    <mergeCell ref="A125:I125"/>
    <mergeCell ref="A123:I123"/>
    <mergeCell ref="A124:I124"/>
    <mergeCell ref="A127:M127"/>
    <mergeCell ref="A6:A8"/>
    <mergeCell ref="B6:B8"/>
    <mergeCell ref="C6:C8"/>
    <mergeCell ref="Q6:Q8"/>
    <mergeCell ref="A122:I122"/>
    <mergeCell ref="L6:N7"/>
    <mergeCell ref="O6:O8"/>
    <mergeCell ref="P6:P8"/>
    <mergeCell ref="K1:R1"/>
    <mergeCell ref="D2:Q2"/>
    <mergeCell ref="D4:O4"/>
    <mergeCell ref="K6:K8"/>
    <mergeCell ref="F7:H7"/>
    <mergeCell ref="D6:D8"/>
    <mergeCell ref="E7:E8"/>
    <mergeCell ref="E6:H6"/>
    <mergeCell ref="I6:I8"/>
    <mergeCell ref="R6:R8"/>
    <mergeCell ref="J6:J8"/>
  </mergeCells>
  <phoneticPr fontId="4" type="noConversion"/>
  <printOptions horizontalCentered="1"/>
  <pageMargins left="0.23622047244094491" right="0.23622047244094491" top="0" bottom="0" header="0" footer="0"/>
  <pageSetup paperSize="9" scale="63" fitToHeight="0" orientation="landscape" r:id="rId1"/>
  <headerFooter scaleWithDoc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2.1 a</vt:lpstr>
      <vt:lpstr>'ANEXA 2.1 a'!Imprimare_titluri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2017-07-28T05:41:03Z</cp:lastPrinted>
  <dcterms:created xsi:type="dcterms:W3CDTF">2006-09-16T00:00:00Z</dcterms:created>
  <dcterms:modified xsi:type="dcterms:W3CDTF">2024-07-09T05:37:44Z</dcterms:modified>
</cp:coreProperties>
</file>